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125" yWindow="1020" windowWidth="15600" windowHeight="7095" activeTab="3"/>
  </bookViews>
  <sheets>
    <sheet name="Bieu 2 nam 2019" sheetId="2" r:id="rId1"/>
    <sheet name="Bieu 3" sheetId="20" r:id="rId2"/>
    <sheet name="Bieu 4" sheetId="3" r:id="rId3"/>
    <sheet name="1C-2" sheetId="28" r:id="rId4"/>
    <sheet name="cac quynam 2019 9 t " sheetId="29" r:id="rId5"/>
    <sheet name="thuhochiho (9 thang) (2)" sheetId="30" r:id="rId6"/>
  </sheets>
  <definedNames>
    <definedName name="\p">#REF!</definedName>
    <definedName name="____CON1">#REF!</definedName>
    <definedName name="____CON2">#REF!</definedName>
    <definedName name="____lap1">#REF!</definedName>
    <definedName name="____lap2">#REF!</definedName>
    <definedName name="____NET2">#REF!</definedName>
    <definedName name="___CON1">#REF!</definedName>
    <definedName name="___CON2">#REF!</definedName>
    <definedName name="___lap1">#REF!</definedName>
    <definedName name="___lap2">#REF!</definedName>
    <definedName name="___NET2">#REF!</definedName>
    <definedName name="__CON1">#REF!</definedName>
    <definedName name="__CON2">#REF!</definedName>
    <definedName name="__E99999">#REF!</definedName>
    <definedName name="__IntlFixup" hidden="1">TRUE</definedName>
    <definedName name="__lap1">#REF!</definedName>
    <definedName name="__lap2">#REF!</definedName>
    <definedName name="__NET2">#REF!</definedName>
    <definedName name="_1">#REF!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N">#REF!</definedName>
    <definedName name="_3PKDOM1">#REF!</definedName>
    <definedName name="_3PKDOM2">#REF!</definedName>
    <definedName name="_3TU0609">#REF!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CON1">#REF!</definedName>
    <definedName name="_CON2">#REF!</definedName>
    <definedName name="_ddn400">#REF!</definedName>
    <definedName name="_ddn600">#REF!</definedName>
    <definedName name="_Fill" hidden="1">#REF!</definedName>
    <definedName name="_HOA1">#REF!</definedName>
    <definedName name="_Key1" hidden="1">#REF!</definedName>
    <definedName name="_Key2" hidden="1">#REF!</definedName>
    <definedName name="_lap1">#REF!</definedName>
    <definedName name="_lap2">#REF!</definedName>
    <definedName name="_MAC12">#REF!</definedName>
    <definedName name="_MAC46">#REF!</definedName>
    <definedName name="_NAM1">#REF!</definedName>
    <definedName name="_NCL100">#REF!</definedName>
    <definedName name="_NCL200">#REF!</definedName>
    <definedName name="_NCL250">#REF!</definedName>
    <definedName name="_NET2">#REF!</definedName>
    <definedName name="_NGA1">#REF!</definedName>
    <definedName name="_NHI1">#REF!</definedName>
    <definedName name="_nin190">#REF!</definedName>
    <definedName name="_Order1" hidden="1">255</definedName>
    <definedName name="_Order2" hidden="1">255</definedName>
    <definedName name="_PL14">[0]!_PL14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B1">#REF!</definedName>
    <definedName name="_tk1">#REF!</definedName>
    <definedName name="_tk1111">#REF!</definedName>
    <definedName name="_tk1112">#REF!</definedName>
    <definedName name="_tk131">#REF!</definedName>
    <definedName name="_tk1331">#REF!</definedName>
    <definedName name="_tk139">#REF!</definedName>
    <definedName name="_tk141">#REF!</definedName>
    <definedName name="_tk142">#REF!</definedName>
    <definedName name="_tk144">#REF!</definedName>
    <definedName name="_tk152">#REF!</definedName>
    <definedName name="_tk153">#REF!</definedName>
    <definedName name="_tk154">#REF!</definedName>
    <definedName name="_tk155">#REF!</definedName>
    <definedName name="_tk159">#REF!</definedName>
    <definedName name="_tk214">#REF!</definedName>
    <definedName name="_tk3331">#REF!</definedName>
    <definedName name="_tk334">#REF!</definedName>
    <definedName name="_tk335">#REF!</definedName>
    <definedName name="_tk336">#REF!</definedName>
    <definedName name="_tk3384">#REF!</definedName>
    <definedName name="_tk341">#REF!</definedName>
    <definedName name="_tk344">#REF!</definedName>
    <definedName name="_tk413">#REF!</definedName>
    <definedName name="_tk4211">#REF!</definedName>
    <definedName name="_tk4212">#REF!</definedName>
    <definedName name="_tk511">#REF!</definedName>
    <definedName name="_tk621">#REF!</definedName>
    <definedName name="_tk627">#REF!</definedName>
    <definedName name="_tk632">#REF!</definedName>
    <definedName name="_tk641">#REF!</definedName>
    <definedName name="_tk642">#REF!</definedName>
    <definedName name="_tk711">#REF!</definedName>
    <definedName name="_tk721">#REF!</definedName>
    <definedName name="_tk811">#REF!</definedName>
    <definedName name="_tk821">#REF!</definedName>
    <definedName name="_tk91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_XK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DAY">#REF!</definedName>
    <definedName name="ag15F80">#REF!</definedName>
    <definedName name="All_Item">#REF!</definedName>
    <definedName name="ALPIN">#N/A</definedName>
    <definedName name="ALPJYOU">#N/A</definedName>
    <definedName name="ALPTOI">#N/A</definedName>
    <definedName name="ANH">#REF!</definedName>
    <definedName name="ATRAM">#REF!</definedName>
    <definedName name="b_240">#REF!</definedName>
    <definedName name="b_280">#REF!</definedName>
    <definedName name="b_320">#REF!</definedName>
    <definedName name="B_KLXLNX2">#REF!</definedName>
    <definedName name="B_tinh">#REF!</definedName>
    <definedName name="Bang_cly">#REF!</definedName>
    <definedName name="Bang_CVC">#REF!</definedName>
    <definedName name="bang_gia">#REF!</definedName>
    <definedName name="Bang_travl">#REF!</definedName>
    <definedName name="BarData">#REF!</definedName>
    <definedName name="BB">#REF!</definedName>
    <definedName name="BDAY">#REF!</definedName>
    <definedName name="begin">#REF!</definedName>
    <definedName name="BICH">#REF!</definedName>
    <definedName name="BICH1">#REF!</definedName>
    <definedName name="blkh">#REF!</definedName>
    <definedName name="blkh1">#REF!</definedName>
    <definedName name="BOQ">#REF!</definedName>
    <definedName name="BTRAM">#REF!</definedName>
    <definedName name="button_area_1">#REF!</definedName>
    <definedName name="BVCISUMMARY">#REF!</definedName>
    <definedName name="C_DonviHC">#REF!</definedName>
    <definedName name="CA">#REF!</definedName>
    <definedName name="cap">#REF!</definedName>
    <definedName name="cap0.7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S">#REF!</definedName>
    <definedName name="CDAY">#REF!</definedName>
    <definedName name="CDD">#REF!</definedName>
    <definedName name="CDDD">#REF!</definedName>
    <definedName name="CDDD1P">#REF!</definedName>
    <definedName name="CDDD1PHA">#REF!</definedName>
    <definedName name="CDDD3PHA">#REF!</definedName>
    <definedName name="CDKT">#REF!</definedName>
    <definedName name="celltips_area">#REF!</definedName>
    <definedName name="CH">#REF!</definedName>
    <definedName name="chuc1">#REF!</definedName>
    <definedName name="CK">#REF!</definedName>
    <definedName name="CL">#REF!</definedName>
    <definedName name="CLVC3">0.1</definedName>
    <definedName name="CLVC35">#REF!</definedName>
    <definedName name="CLVCTB">#REF!</definedName>
    <definedName name="Co">#REF!</definedName>
    <definedName name="COBSDC">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PLDC">#REF!</definedName>
    <definedName name="COPYSODU">#REF!</definedName>
    <definedName name="COVER">#REF!</definedName>
    <definedName name="CPVC100">#REF!</definedName>
    <definedName name="CPVC35">#REF!</definedName>
    <definedName name="CPVCDN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n9697">#REF!</definedName>
    <definedName name="ctiep">#REF!</definedName>
    <definedName name="CTIET">#REF!</definedName>
    <definedName name="CTRAM">#REF!</definedName>
    <definedName name="CURRENCY">#REF!</definedName>
    <definedName name="current">#REF!</definedName>
    <definedName name="CX">#REF!</definedName>
    <definedName name="D_7101A_B">#REF!</definedName>
    <definedName name="Data">#REF!</definedName>
    <definedName name="DATA_DATA2_List">#REF!</definedName>
    <definedName name="data1">#REF!</definedName>
    <definedName name="Data11">#REF!</definedName>
    <definedName name="Data41">#REF!</definedName>
    <definedName name="_xlnm.Database">#REF!</definedName>
    <definedName name="DATATKDT">#REF!</definedName>
    <definedName name="Daucot">#REF!</definedName>
    <definedName name="Daudong">#REF!</definedName>
    <definedName name="DCHINH">#REF!</definedName>
    <definedName name="DD">#REF!</definedName>
    <definedName name="DDAY">#REF!</definedName>
    <definedName name="den_bu">#REF!</definedName>
    <definedName name="dflk">#N/A</definedName>
    <definedName name="dg">#REF!</definedName>
    <definedName name="DGNC">#REF!</definedName>
    <definedName name="DGTV">#REF!</definedName>
    <definedName name="dgvl">#REF!</definedName>
    <definedName name="DGVT">#REF!</definedName>
    <definedName name="dhghghghgbgbcghgngghn">[0]!dhghghghgbgbcghgngghn</definedName>
    <definedName name="DIENGIAI">#REF!</definedName>
    <definedName name="DLCC">#REF!</definedName>
    <definedName name="DM">#REF!</definedName>
    <definedName name="dobt">#REF!</definedName>
    <definedName name="Document_array">{"Book1"}</definedName>
    <definedName name="DOI">#REF!</definedName>
    <definedName name="DON_GIA_56">#REF!</definedName>
    <definedName name="dongia">#REF!</definedName>
    <definedName name="DS1p1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PK1p1nc">#REF!</definedName>
    <definedName name="DSPK1p1vl">#REF!</definedName>
    <definedName name="DSPK1pnc">#REF!</definedName>
    <definedName name="DSPK1pvl">#REF!</definedName>
    <definedName name="DSTD_Clear">[0]!DSTD_Clear</definedName>
    <definedName name="DSUMDATA">#REF!</definedName>
    <definedName name="DU_LIEU_GIA_TONG_HOP">#REF!</definedName>
    <definedName name="DUNG">#REF!</definedName>
    <definedName name="DUONG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Q">#REF!</definedName>
    <definedName name="_xlnm.Extract">#REF!</definedName>
    <definedName name="f">#REF!</definedName>
    <definedName name="f82E46">#REF!</definedName>
    <definedName name="FACTOR">#REF!</definedName>
    <definedName name="GAM">#REF!</definedName>
    <definedName name="ggggggg">{"Book1"}</definedName>
    <definedName name="gia">#REF!</definedName>
    <definedName name="Gia_CT">#REF!</definedName>
    <definedName name="Gia_tien">#REF!</definedName>
    <definedName name="gia_tien_BTN">#REF!</definedName>
    <definedName name="Gia_VT">#REF!</definedName>
    <definedName name="GIABQ">#REF!</definedName>
    <definedName name="GIANG">#REF!</definedName>
    <definedName name="GIAVLIEUTN">#REF!</definedName>
    <definedName name="gl3p">#REF!</definedName>
    <definedName name="GoAssetChart">[0]!GoAssetChart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GTXL">#REF!</definedName>
    <definedName name="h" hidden="1">{"'Sheet1'!$L$16"}</definedName>
    <definedName name="H_THUCHTHH">#REF!</definedName>
    <definedName name="H_THUCTT">#REF!</definedName>
    <definedName name="HA">#REF!</definedName>
    <definedName name="HA.pL">#REF!</definedName>
    <definedName name="HA.pL2">#REF!</definedName>
    <definedName name="HAØ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eä_soá_laép_xaø_H">1.7</definedName>
    <definedName name="heä_soá_sình_laày">#REF!</definedName>
    <definedName name="HH">#REF!</definedName>
    <definedName name="HHTT">#REF!</definedName>
    <definedName name="hien">#REF!</definedName>
    <definedName name="HIEN1">#REF!</definedName>
    <definedName name="Hiencot">#REF!</definedName>
    <definedName name="Hiendong">#REF!</definedName>
    <definedName name="Hinh_thuc">#REF!</definedName>
    <definedName name="HOA">#REF!</definedName>
    <definedName name="HOAI">#REF!</definedName>
    <definedName name="HOAT">#REF!</definedName>
    <definedName name="HOME_MANP">#REF!</definedName>
    <definedName name="HOMEOFFICE_COST">#REF!</definedName>
    <definedName name="HS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KK35">#REF!</definedName>
    <definedName name="HSLX">#REF!</definedName>
    <definedName name="HSLXH">1.7</definedName>
    <definedName name="HSLXP">#REF!</definedName>
    <definedName name="HSVC1">#REF!</definedName>
    <definedName name="HSVC2">#REF!</definedName>
    <definedName name="HSVC3">#REF!</definedName>
    <definedName name="HTHH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ONG">#REF!</definedName>
    <definedName name="huy" hidden="1">{"'Sheet1'!$L$16"}</definedName>
    <definedName name="HUYEN">#REF!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j">#REF!</definedName>
    <definedName name="j356C8">#REF!</definedName>
    <definedName name="K">#REF!</definedName>
    <definedName name="k2b">#REF!</definedName>
    <definedName name="kcong">#REF!</definedName>
    <definedName name="KH_Chang">#REF!</definedName>
    <definedName name="KLTHDN">#REF!</definedName>
    <definedName name="KLVANKHUON">#REF!</definedName>
    <definedName name="kp1ph">#REF!</definedName>
    <definedName name="KSTK">#REF!</definedName>
    <definedName name="KVC">#REF!</definedName>
    <definedName name="L">#REF!</definedName>
    <definedName name="L_mong">#REF!</definedName>
    <definedName name="LK_hathe">#REF!</definedName>
    <definedName name="Lmk">#REF!</definedName>
    <definedName name="Loai_TD">#REF!</definedName>
    <definedName name="LOAN">#REF!</definedName>
    <definedName name="LOAN.PL1">#REF!</definedName>
    <definedName name="LOAN.PL2">#REF!</definedName>
    <definedName name="LOAN1">#REF!</definedName>
    <definedName name="LOAN2">#REF!</definedName>
    <definedName name="lVC">#REF!</definedName>
    <definedName name="LXK">#REF!</definedName>
    <definedName name="m">#REF!</definedName>
    <definedName name="M12aavl">#REF!</definedName>
    <definedName name="M12ba3p">#REF!</definedName>
    <definedName name="M12bb1p">#REF!</definedName>
    <definedName name="M14bb1p">#REF!</definedName>
    <definedName name="M8a">#REF!</definedName>
    <definedName name="M8aa">#REF!</definedName>
    <definedName name="m8aanc">#REF!</definedName>
    <definedName name="m8aavl">#REF!</definedName>
    <definedName name="ma">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nhap">#REF!</definedName>
    <definedName name="MATK">#REF!</definedName>
    <definedName name="MAVANKHUON">#REF!</definedName>
    <definedName name="MAVLTHDN">#REF!</definedName>
    <definedName name="maxuat">#REF!</definedName>
    <definedName name="Mba1p">#REF!</definedName>
    <definedName name="Mba3p">#REF!</definedName>
    <definedName name="Mbb3p">#REF!</definedName>
    <definedName name="MG_A">#REF!</definedName>
    <definedName name="Moùng">#REF!</definedName>
    <definedName name="MSCT">#REF!</definedName>
    <definedName name="mt">#REF!</definedName>
    <definedName name="MTMAC12">#REF!</definedName>
    <definedName name="mtram">#REF!</definedName>
    <definedName name="MUI">#REF!</definedName>
    <definedName name="MY">#REF!</definedName>
    <definedName name="n">#REF!</definedName>
    <definedName name="N.XK1">#REF!</definedName>
    <definedName name="N1.XK1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c">#REF!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">#REF!</definedName>
    <definedName name="NGA.pl">#REF!</definedName>
    <definedName name="NGAY">#REF!</definedName>
    <definedName name="NGAY_CTU">#REF!</definedName>
    <definedName name="NGHIA">#REF!</definedName>
    <definedName name="NGOC.DUNG">#REF!</definedName>
    <definedName name="NGUYEN">#REF!</definedName>
    <definedName name="NH">#REF!</definedName>
    <definedName name="NHAÂN_COÂNG">BTRAM</definedName>
    <definedName name="NHAM">#REF!</definedName>
    <definedName name="NHAN">#REF!</definedName>
    <definedName name="NHI">#REF!</definedName>
    <definedName name="nhn">#REF!</definedName>
    <definedName name="NHOM.I.XK">#REF!</definedName>
    <definedName name="NHOM.II.XK">#REF!</definedName>
    <definedName name="NHot">#REF!</definedName>
    <definedName name="NHUNG">#REF!</definedName>
    <definedName name="NIEM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g1p">#REF!</definedName>
    <definedName name="ningnc1p">#REF!</definedName>
    <definedName name="ning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l">#REF!</definedName>
    <definedName name="nl1p">#REF!</definedName>
    <definedName name="nl3p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nnn">{"Book1"}</definedName>
    <definedName name="nnnnn">[0]!nnnnn</definedName>
    <definedName name="No">#REF!</definedName>
    <definedName name="NOBSDC">#REF!</definedName>
    <definedName name="none">#REF!</definedName>
    <definedName name="NOPLDC">#REF!</definedName>
    <definedName name="nx">#REF!</definedName>
    <definedName name="osc">#REF!</definedName>
    <definedName name="P.LOAI1">#REF!</definedName>
    <definedName name="P.LOAI2">#REF!</definedName>
    <definedName name="PA">#REF!</definedName>
    <definedName name="PHA">#REF!</definedName>
    <definedName name="Phô_lôc_tæng_khèi_l_îng_l_p__Æt_ho_n_th_nh">#REF!</definedName>
    <definedName name="phu_luc_vua">#REF!</definedName>
    <definedName name="PHUOC">#REF!</definedName>
    <definedName name="PHUOC.XK">#REF!</definedName>
    <definedName name="PHUOC1">#REF!</definedName>
    <definedName name="Phuong">#REF!</definedName>
    <definedName name="PLOAI1">#REF!</definedName>
    <definedName name="PRICE">#REF!</definedName>
    <definedName name="PRICE1">#REF!</definedName>
    <definedName name="_xlnm.Print_Area" localSheetId="3">'1C-2'!$A$1:$G$48</definedName>
    <definedName name="_xlnm.Print_Area" localSheetId="2">'Bieu 4'!$A$1:$D$84</definedName>
    <definedName name="_xlnm.Print_Area">#REF!</definedName>
    <definedName name="PRINT_AREA_MI">#REF!</definedName>
    <definedName name="_xlnm.Print_Titles" localSheetId="3">'1C-2'!$1:$3</definedName>
    <definedName name="_xlnm.Print_Titles" localSheetId="0">'Bieu 2 nam 2019'!$7:$7</definedName>
    <definedName name="_xlnm.Print_Titles" localSheetId="1">'Bieu 3'!$8:$9</definedName>
    <definedName name="_xlnm.Print_Titles" localSheetId="2">'Bieu 4'!$9:$9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POSAL">#REF!</definedName>
    <definedName name="PT_Duong">#REF!</definedName>
    <definedName name="ptdg">#REF!</definedName>
    <definedName name="PTDG_cau">#REF!</definedName>
    <definedName name="PtichDTL">[0]!PtichDTL</definedName>
    <definedName name="PTNC">#REF!</definedName>
    <definedName name="Quan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ng1">#REF!</definedName>
    <definedName name="range">#REF!</definedName>
    <definedName name="rate">14000</definedName>
    <definedName name="_xlnm.Recorder">#REF!</definedName>
    <definedName name="RECOUT">#N/A</definedName>
    <definedName name="REPORT01">#REF!</definedName>
    <definedName name="REPORT02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CCR">#REF!</definedName>
    <definedName name="SCDT">#REF!</definedName>
    <definedName name="SCH">#REF!</definedName>
    <definedName name="scl1lo1q1_96">#REF!</definedName>
    <definedName name="scl1mnq1_96">#REF!</definedName>
    <definedName name="scl2lo1q1_96">#REF!</definedName>
    <definedName name="scl2lo2q1_96">#REF!</definedName>
    <definedName name="scl2mnq1_96">#REF!</definedName>
    <definedName name="scl2mnq1_96_suadoi">#REF!</definedName>
    <definedName name="sd1p">#REF!</definedName>
    <definedName name="sd3p">#REF!</definedName>
    <definedName name="SDDIEUCHINH">#REF!</definedName>
    <definedName name="SDMONG">#REF!</definedName>
    <definedName name="Sheet1">#REF!</definedName>
    <definedName name="sht">#REF!</definedName>
    <definedName name="sht1p">#REF!</definedName>
    <definedName name="sht3p">#REF!</definedName>
    <definedName name="SIZE">#REF!</definedName>
    <definedName name="SL">#REF!</definedName>
    <definedName name="SL_CRD">#REF!</definedName>
    <definedName name="SL_CRS">#REF!</definedName>
    <definedName name="SL_CS">#REF!</definedName>
    <definedName name="SL_DD">#REF!</definedName>
    <definedName name="SLNGAY">#REF!</definedName>
    <definedName name="soc3p">#REF!</definedName>
    <definedName name="solieu">#REF!</definedName>
    <definedName name="SOPHIEU">#REF!</definedName>
    <definedName name="SORT">#REF!</definedName>
    <definedName name="SOTIEN">#REF!</definedName>
    <definedName name="SPEC">#REF!</definedName>
    <definedName name="SPECSUMMARY">#REF!</definedName>
    <definedName name="Sprack">#REF!</definedName>
    <definedName name="st1p">#REF!</definedName>
    <definedName name="st3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IEN_CTU">#REF!</definedName>
    <definedName name="SUM">#REF!,#REF!</definedName>
    <definedName name="SUMMARY">#REF!</definedName>
    <definedName name="T">#REF!</definedName>
    <definedName name="T_HOP">#REF!</definedName>
    <definedName name="T02_DANH_MUC_CONG_VIEC">#REF!</definedName>
    <definedName name="T09_DINH_MUC_DU_TOAN">#REF!</definedName>
    <definedName name="t101p">#REF!</definedName>
    <definedName name="t103p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7m">#REF!</definedName>
    <definedName name="t8m">#REF!</definedName>
    <definedName name="TAMTINH">#REF!</definedName>
    <definedName name="TANK">#REF!</definedName>
    <definedName name="TaxTV">10%</definedName>
    <definedName name="TaxXL">5%</definedName>
    <definedName name="TAY">#REF!</definedName>
    <definedName name="tb">#REF!</definedName>
    <definedName name="tbtram">#REF!</definedName>
    <definedName name="TBXD">#REF!</definedName>
    <definedName name="TC">#REF!</definedName>
    <definedName name="TC_NHANH1">#REF!</definedName>
    <definedName name="td">#REF!</definedName>
    <definedName name="TD12vl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nc1p">#REF!</definedName>
    <definedName name="tdtr2cnc">#REF!</definedName>
    <definedName name="tdtr2cvl">#REF!</definedName>
    <definedName name="tdvl1p">#REF!</definedName>
    <definedName name="TENCT">#REF!</definedName>
    <definedName name="tentk">#REF!</definedName>
    <definedName name="test">#REF!</definedName>
    <definedName name="TG">#REF!</definedName>
    <definedName name="THANG1">#REF!</definedName>
    <definedName name="THANG12">#REF!</definedName>
    <definedName name="thcp2">[0]!thcp2</definedName>
    <definedName name="thdtct">[0]!thdtct</definedName>
    <definedName name="THGO1pnc">#REF!</definedName>
    <definedName name="thht">#REF!</definedName>
    <definedName name="THI">#REF!</definedName>
    <definedName name="thkp3">#REF!</definedName>
    <definedName name="THLCO">#REF!</definedName>
    <definedName name="THLNO">#REF!</definedName>
    <definedName name="THLTK">#REF!</definedName>
    <definedName name="THOM">#REF!</definedName>
    <definedName name="THT">#REF!</definedName>
    <definedName name="thtt">#REF!</definedName>
    <definedName name="THU">#REF!</definedName>
    <definedName name="THUa">#REF!</definedName>
    <definedName name="THUb">#REF!</definedName>
    <definedName name="THUd">#REF!</definedName>
    <definedName name="THUe">#REF!</definedName>
    <definedName name="THUONG">#REF!</definedName>
    <definedName name="THUY">#REF!</definedName>
    <definedName name="THUY.XK">#REF!</definedName>
    <definedName name="THUY.XK1">#REF!</definedName>
    <definedName name="Tien">#REF!</definedName>
    <definedName name="tinhtoan">#REF!</definedName>
    <definedName name="TITAN">#REF!</definedName>
    <definedName name="TK331APC">#REF!</definedName>
    <definedName name="TK331CB">#REF!</definedName>
    <definedName name="TK331GT">#REF!</definedName>
    <definedName name="TK331K">#REF!</definedName>
    <definedName name="TK331KH">#REF!</definedName>
    <definedName name="TK331MT">#REF!</definedName>
    <definedName name="TK331NT">#REF!</definedName>
    <definedName name="TK331PA">#REF!</definedName>
    <definedName name="TK331PACIFIC">#REF!</definedName>
    <definedName name="tk331PD">#REF!</definedName>
    <definedName name="TK331THN">#REF!</definedName>
    <definedName name="tk331TKN">#REF!</definedName>
    <definedName name="TK331VT">#REF!</definedName>
    <definedName name="tk3338TTNCN">#REF!</definedName>
    <definedName name="tk3388K">#REF!</definedName>
    <definedName name="TKCO">#REF!</definedName>
    <definedName name="TKHOAN_CTU">#REF!</definedName>
    <definedName name="TKNO">#REF!</definedName>
    <definedName name="TKYB">"TKYB"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GDUTOAN">#REF!</definedName>
    <definedName name="TOTAL">#REF!</definedName>
    <definedName name="tp" hidden="1">{"'Sheet1'!$L$16"}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AM">#REF!</definedName>
    <definedName name="TRAN">#REF!</definedName>
    <definedName name="TRANG">#REF!</definedName>
    <definedName name="TRUNGLAPTHUONG__8tr_10tr_">#REF!</definedName>
    <definedName name="Truong">#REF!</definedName>
    <definedName name="tsuat">#REF!</definedName>
    <definedName name="TSVAO0">#REF!</definedName>
    <definedName name="TT_1p">#REF!</definedName>
    <definedName name="TT_3p">#REF!</definedName>
    <definedName name="ttbt">#REF!</definedName>
    <definedName name="tthi">#REF!</definedName>
    <definedName name="ttronmk">#REF!</definedName>
    <definedName name="tv75nc">#REF!</definedName>
    <definedName name="tv75vl">#REF!</definedName>
    <definedName name="TXL">[0]!TXL</definedName>
    <definedName name="ty_le">#REF!</definedName>
    <definedName name="ty_le_BTN">#REF!</definedName>
    <definedName name="Ty_le1">#REF!</definedName>
    <definedName name="UP">#REF!,#REF!,#REF!,#REF!,#REF!,#REF!,#REF!,#REF!,#REF!,#REF!,#REF!</definedName>
    <definedName name="VAÄT_LIEÄU">"ATRAM"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N">#REF!</definedName>
    <definedName name="VANA">#REF!</definedName>
    <definedName name="VARIINST">#REF!</definedName>
    <definedName name="VARIPURC">#REF!</definedName>
    <definedName name="Vat_tu">#REF!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cot">#REF!</definedName>
    <definedName name="vcdd1">[0]!vcdd1</definedName>
    <definedName name="VCHT">#REF!</definedName>
    <definedName name="vctb">#REF!</definedName>
    <definedName name="VCVBT1">#REF!</definedName>
    <definedName name="VCVBT2">#REF!</definedName>
    <definedName name="vd3p">#REF!</definedName>
    <definedName name="vkcauthang">#REF!</definedName>
    <definedName name="vksan">#REF!</definedName>
    <definedName name="vl">#REF!</definedName>
    <definedName name="vl3p">#REF!</definedName>
    <definedName name="Vlcap0.7">#REF!</definedName>
    <definedName name="VLcap1">#REF!</definedName>
    <definedName name="VLCT3p">#REF!</definedName>
    <definedName name="vldn400">#REF!</definedName>
    <definedName name="vldn600">#REF!</definedName>
    <definedName name="vltram">#REF!</definedName>
    <definedName name="vr3p">#REF!</definedName>
    <definedName name="VT">#REF!</definedName>
    <definedName name="VUI">#REF!</definedName>
    <definedName name="VungSapXep">#REF!</definedName>
    <definedName name="W">#REF!</definedName>
    <definedName name="wrn.chi._.tiÆt." hidden="1">{#N/A,#N/A,FALSE,"Chi tiÆt"}</definedName>
    <definedName name="wrn.rp1." hidden="1">{#N/A,#N/A,FALSE,"Sheet1"}</definedName>
    <definedName name="X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CCT">0.5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vc">#REF!</definedName>
    <definedName name="XIGvl">#REF!</definedName>
    <definedName name="xin">#REF!</definedName>
    <definedName name="xin190">#REF!</definedName>
    <definedName name="xin190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t1p">#REF!</definedName>
    <definedName name="XINvc">#REF!</definedName>
    <definedName name="XINvl">#REF!</definedName>
    <definedName name="xit">#REF!</definedName>
    <definedName name="xit1">#REF!</definedName>
    <definedName name="xit1p">#REF!</definedName>
    <definedName name="xit3p">#REF!</definedName>
    <definedName name="XITnc">#REF!</definedName>
    <definedName name="XITvc">#REF!</definedName>
    <definedName name="XITvl">#REF!</definedName>
    <definedName name="xmcax">#REF!</definedName>
    <definedName name="xn">#REF!</definedName>
    <definedName name="XUYEN">#REF!</definedName>
    <definedName name="YEN">#REF!</definedName>
    <definedName name="z">#REF!</definedName>
    <definedName name="ZXD">#REF!</definedName>
    <definedName name="ZYX">#REF!</definedName>
    <definedName name="ZZZ">#REF!</definedName>
    <definedName name="전">#REF!</definedName>
    <definedName name="주택사업본부">#REF!</definedName>
    <definedName name="철구사업본부">#REF!</definedName>
  </definedNames>
  <calcPr calcId="144525"/>
</workbook>
</file>

<file path=xl/calcChain.xml><?xml version="1.0" encoding="utf-8"?>
<calcChain xmlns="http://schemas.openxmlformats.org/spreadsheetml/2006/main">
  <c r="D28" i="30" l="1"/>
  <c r="D27" i="30"/>
  <c r="D25" i="30" s="1"/>
  <c r="D26" i="30"/>
  <c r="D21" i="30"/>
  <c r="D17" i="30"/>
  <c r="D12" i="30" s="1"/>
  <c r="D13" i="30"/>
  <c r="D40" i="29"/>
  <c r="F40" i="29" s="1"/>
  <c r="E39" i="29"/>
  <c r="D39" i="29"/>
  <c r="F39" i="29" s="1"/>
  <c r="E38" i="29"/>
  <c r="D38" i="29"/>
  <c r="F38" i="29" s="1"/>
  <c r="F37" i="29"/>
  <c r="E37" i="29"/>
  <c r="D37" i="29"/>
  <c r="E36" i="29"/>
  <c r="E34" i="29" s="1"/>
  <c r="D36" i="29"/>
  <c r="F36" i="29" s="1"/>
  <c r="E35" i="29"/>
  <c r="D35" i="29"/>
  <c r="D34" i="29" s="1"/>
  <c r="F33" i="29"/>
  <c r="E33" i="29"/>
  <c r="F32" i="29"/>
  <c r="F31" i="29"/>
  <c r="F30" i="29"/>
  <c r="F29" i="29"/>
  <c r="F28" i="29"/>
  <c r="E27" i="29"/>
  <c r="F27" i="29" s="1"/>
  <c r="D27" i="29"/>
  <c r="F26" i="29"/>
  <c r="E26" i="29"/>
  <c r="F25" i="29"/>
  <c r="F24" i="29"/>
  <c r="F23" i="29"/>
  <c r="F22" i="29"/>
  <c r="F21" i="29"/>
  <c r="E20" i="29"/>
  <c r="H20" i="29" s="1"/>
  <c r="D20" i="29"/>
  <c r="F20" i="29" s="1"/>
  <c r="E19" i="29"/>
  <c r="E40" i="29" s="1"/>
  <c r="F18" i="29"/>
  <c r="F17" i="29"/>
  <c r="F16" i="29"/>
  <c r="F15" i="29"/>
  <c r="F14" i="29"/>
  <c r="D13" i="29"/>
  <c r="D12" i="29" s="1"/>
  <c r="F34" i="29" l="1"/>
  <c r="F35" i="29"/>
  <c r="E13" i="29"/>
  <c r="F19" i="29"/>
  <c r="C71" i="2"/>
  <c r="C74" i="2"/>
  <c r="E12" i="29" l="1"/>
  <c r="F12" i="29" s="1"/>
  <c r="F13" i="29"/>
  <c r="C66" i="3"/>
  <c r="C54" i="3" l="1"/>
  <c r="C45" i="3"/>
  <c r="C42" i="3"/>
  <c r="C39" i="3"/>
  <c r="C36" i="3"/>
  <c r="C33" i="3"/>
  <c r="C30" i="3"/>
  <c r="C27" i="3"/>
  <c r="C24" i="3"/>
  <c r="C21" i="3"/>
  <c r="C59" i="2"/>
  <c r="C37" i="2"/>
  <c r="C34" i="2"/>
  <c r="F11" i="20" l="1"/>
  <c r="E11" i="20"/>
  <c r="C18" i="3" l="1"/>
  <c r="C17" i="3" s="1"/>
  <c r="C31" i="2"/>
  <c r="C12" i="3" l="1"/>
  <c r="D76" i="2"/>
  <c r="C22" i="2"/>
  <c r="C25" i="2"/>
  <c r="C43" i="2"/>
  <c r="C40" i="2"/>
  <c r="C28" i="2"/>
  <c r="C19" i="2"/>
  <c r="C18" i="2" s="1"/>
  <c r="C12" i="2"/>
  <c r="C55" i="2" s="1"/>
  <c r="C54" i="2" s="1"/>
  <c r="C11" i="3" l="1"/>
  <c r="C55" i="3"/>
  <c r="C76" i="2"/>
  <c r="C70" i="2"/>
  <c r="C69" i="2" l="1"/>
  <c r="C11" i="2"/>
  <c r="C53" i="2"/>
  <c r="C52" i="3"/>
</calcChain>
</file>

<file path=xl/sharedStrings.xml><?xml version="1.0" encoding="utf-8"?>
<sst xmlns="http://schemas.openxmlformats.org/spreadsheetml/2006/main" count="405" uniqueCount="238">
  <si>
    <t>A</t>
  </si>
  <si>
    <t>I</t>
  </si>
  <si>
    <t>Tổng số thu</t>
  </si>
  <si>
    <t>Thu hoạt động SX, cung ứng dịch vụ</t>
  </si>
  <si>
    <t xml:space="preserve">Thu sự nghiệp khác </t>
  </si>
  <si>
    <t>II</t>
  </si>
  <si>
    <t>Số thu nộp NSNN</t>
  </si>
  <si>
    <t>Hoạt động SX, cung ứng dịch vụ</t>
  </si>
  <si>
    <t>III</t>
  </si>
  <si>
    <t xml:space="preserve">Hoạt động sự nghiệp khác </t>
  </si>
  <si>
    <t>B</t>
  </si>
  <si>
    <t>(Dùng cho đơn vị dự toán cấp trên và đơn vị</t>
  </si>
  <si>
    <t>Nội dung</t>
  </si>
  <si>
    <t xml:space="preserve">Số 
TT </t>
  </si>
  <si>
    <t xml:space="preserve">          ĐV tính: Triệu đồng</t>
  </si>
  <si>
    <t xml:space="preserve"> dự toán sử dụng ngân sách nhà nước)</t>
  </si>
  <si>
    <t>So sánh (%)</t>
  </si>
  <si>
    <t>Dự toán</t>
  </si>
  <si>
    <t>Cùng kỳ 
năm trước</t>
  </si>
  <si>
    <t>ĐV tính: Triệu đồng</t>
  </si>
  <si>
    <t>(Dùng cho đơn vị sử dụng ngân sách)</t>
  </si>
  <si>
    <t>Dự toán năm</t>
  </si>
  <si>
    <t>Dự toán chi ngân sách nhà nước</t>
  </si>
  <si>
    <t>Chi sự nghiệp giáo dục, đào tạo, dạy nghề</t>
  </si>
  <si>
    <t>C</t>
  </si>
  <si>
    <t>Ngày     tháng     năm</t>
  </si>
  <si>
    <t>Thủ trưởng đơn vị</t>
  </si>
  <si>
    <t xml:space="preserve"> Biểu số 4 - Ban hành kèm theo Thông tư số 61/2017/TT-BTC ngày 15 tháng 6 năm 2017 của Bộ Tài chính</t>
  </si>
  <si>
    <t xml:space="preserve"> Biểu số 2 - Ban hành kèm theo Thông tư số 61/2017/TT-BTC ngày 15 tháng 6 năm 2017 của Bộ Tài chính</t>
  </si>
  <si>
    <t xml:space="preserve"> Biểu số 3 - Ban hành kèm theo Thông tư số 61/2017/TT-BTC ngày 15 tháng 6 năm 2017 của Bộ Tài chính</t>
  </si>
  <si>
    <t xml:space="preserve"> Chương: 622</t>
  </si>
  <si>
    <t>Đvt: đồng</t>
  </si>
  <si>
    <t xml:space="preserve">    + Năm trước chuyển sang</t>
  </si>
  <si>
    <t xml:space="preserve">    + Thu trong năm:</t>
  </si>
  <si>
    <t xml:space="preserve">  ĐV tính: đồng</t>
  </si>
  <si>
    <t xml:space="preserve">Số </t>
  </si>
  <si>
    <t>Chỉ tiêu</t>
  </si>
  <si>
    <t xml:space="preserve">Dự toán  </t>
  </si>
  <si>
    <t>TT</t>
  </si>
  <si>
    <t>được giao</t>
  </si>
  <si>
    <t>Ghi chú</t>
  </si>
  <si>
    <t>Dự toán thu</t>
  </si>
  <si>
    <t xml:space="preserve"> Thu phí, lệ phí</t>
  </si>
  <si>
    <t>( Chi tiết theo từng loại hình SX,  dịch vụ )</t>
  </si>
  <si>
    <t xml:space="preserve"> Thu viện trợ (chi tiết theo từng dự án)</t>
  </si>
  <si>
    <t xml:space="preserve"> * Học phí 2 buổi</t>
  </si>
  <si>
    <t xml:space="preserve"> * Tin học</t>
  </si>
  <si>
    <t>Phí, lệ phí</t>
  </si>
  <si>
    <t>( Chi tiết theo từng loại phí, lệ phí)</t>
  </si>
  <si>
    <t xml:space="preserve">  Hoạt động sự nghiệp khác </t>
  </si>
  <si>
    <t>( Chi tiết theo từng loại thu )</t>
  </si>
  <si>
    <t>Số được để lại chi theo chế độ</t>
  </si>
  <si>
    <t xml:space="preserve"> Phí, lệ phí</t>
  </si>
  <si>
    <t xml:space="preserve">    * Học phí:</t>
  </si>
  <si>
    <t xml:space="preserve"> Thu viện trợ</t>
  </si>
  <si>
    <t xml:space="preserve">  Chi thanh toán cá nhân</t>
  </si>
  <si>
    <t xml:space="preserve">  Chi nghiệp vụ chuyên môn</t>
  </si>
  <si>
    <t xml:space="preserve">  Chi mua sắm, sửa chữa lớn</t>
  </si>
  <si>
    <t xml:space="preserve">  Chi khác</t>
  </si>
  <si>
    <t>Loại ..., khoản …</t>
  </si>
  <si>
    <t>Dự toán chi nguồn khác (nếu có)</t>
  </si>
  <si>
    <t xml:space="preserve">                  Lập biểu</t>
  </si>
  <si>
    <t xml:space="preserve">                 Thủ trưởng đơn vị</t>
  </si>
  <si>
    <t>Huỳnh Thị Anh Thư</t>
  </si>
  <si>
    <t>Võ Văn Hoàn</t>
  </si>
  <si>
    <t>+ Tồn mang sang</t>
  </si>
  <si>
    <t xml:space="preserve"> + Dạy thêm-học thêm</t>
  </si>
  <si>
    <t>* Tồn mang sang</t>
  </si>
  <si>
    <t>*  Thu trong năm</t>
  </si>
  <si>
    <t>Chương: 622</t>
  </si>
  <si>
    <t>Hiệu trưởng</t>
  </si>
  <si>
    <t>Kế toán</t>
  </si>
  <si>
    <t>Thu phí, lệ phí</t>
  </si>
  <si>
    <t xml:space="preserve"> + Học phí</t>
  </si>
  <si>
    <t xml:space="preserve">Thu hoạt động SX, cung ứng dịch vụ  </t>
  </si>
  <si>
    <t>Quyết toán thu</t>
  </si>
  <si>
    <t>Thu viện trợ</t>
  </si>
  <si>
    <t>Thu sự nghiệp khác</t>
  </si>
  <si>
    <t xml:space="preserve"> * Tiếng Anh tự chọn</t>
  </si>
  <si>
    <t>* Thiết bị bán trú</t>
  </si>
  <si>
    <t xml:space="preserve"> * Căn tin </t>
  </si>
  <si>
    <t xml:space="preserve"> * Vệ sinh bán trú</t>
  </si>
  <si>
    <t xml:space="preserve"> * Tổ chức quản lý phục vụ bán trú</t>
  </si>
  <si>
    <t xml:space="preserve">Củ Chi, ngày     tháng     năm    </t>
  </si>
  <si>
    <t>ĐÁNH GIÁ THỰC HIỆN DỰ TOÁN THU- CHI NGÂN SÁCH NĂM 2018</t>
  </si>
  <si>
    <t>Số liệu báo cáo quyết toán</t>
  </si>
  <si>
    <t>Số liệu quyết toán được  duyệt</t>
  </si>
  <si>
    <t>Phí lệ phí</t>
  </si>
  <si>
    <t>Hoạt động sn khác</t>
  </si>
  <si>
    <t>Quyết toán chi NSNN</t>
  </si>
  <si>
    <t xml:space="preserve">           Lương theo ngạch, bậc</t>
  </si>
  <si>
    <t xml:space="preserve">           Lương hợp đồng theo chế độ</t>
  </si>
  <si>
    <t>Loại</t>
  </si>
  <si>
    <t>Khoản</t>
  </si>
  <si>
    <t>Mục</t>
  </si>
  <si>
    <t>Tiểu mục</t>
  </si>
  <si>
    <t>070</t>
  </si>
  <si>
    <t>072</t>
  </si>
  <si>
    <t xml:space="preserve">     - Giáo dục tiểu học</t>
  </si>
  <si>
    <t>6000</t>
  </si>
  <si>
    <t xml:space="preserve">        - Tiền lương</t>
  </si>
  <si>
    <t>6001</t>
  </si>
  <si>
    <t>6003</t>
  </si>
  <si>
    <t>6050</t>
  </si>
  <si>
    <t xml:space="preserve">        - Tiền công trả cho lao động thường xuyên theo hợp đồng</t>
  </si>
  <si>
    <t>6051</t>
  </si>
  <si>
    <t xml:space="preserve">           Tiền công trả cho lao động thường xuyên theo hợp đồng</t>
  </si>
  <si>
    <t>6099</t>
  </si>
  <si>
    <t xml:space="preserve">           Tiền công khác</t>
  </si>
  <si>
    <t>6100</t>
  </si>
  <si>
    <t xml:space="preserve">        - Phụ cấp lương</t>
  </si>
  <si>
    <t>6101</t>
  </si>
  <si>
    <t xml:space="preserve">           Phụ cấp chức vụ</t>
  </si>
  <si>
    <t>6112</t>
  </si>
  <si>
    <t xml:space="preserve">           Phụ cấp ưu đãi nghề</t>
  </si>
  <si>
    <t>6113</t>
  </si>
  <si>
    <t xml:space="preserve">           Phụ cấp theo nghề, theo công việc</t>
  </si>
  <si>
    <t>6115</t>
  </si>
  <si>
    <t xml:space="preserve">           Phụ cấp thâm niên vượt khung; phụ cấp thâm niên nghề</t>
  </si>
  <si>
    <t>6300</t>
  </si>
  <si>
    <t xml:space="preserve">        - Các khoản đóng góp</t>
  </si>
  <si>
    <t>6301</t>
  </si>
  <si>
    <t xml:space="preserve">           Bảo hiểm xã hội</t>
  </si>
  <si>
    <t>6302</t>
  </si>
  <si>
    <t xml:space="preserve">           Bảo hiểm y tế</t>
  </si>
  <si>
    <t>6303</t>
  </si>
  <si>
    <t xml:space="preserve">           Kinh phí công đoàn</t>
  </si>
  <si>
    <t>6304</t>
  </si>
  <si>
    <t xml:space="preserve">           Bảo hiểm thất nghiệp</t>
  </si>
  <si>
    <t>6400</t>
  </si>
  <si>
    <t xml:space="preserve">        - Các khoản thanh toán khác cho cá nhân</t>
  </si>
  <si>
    <t>6449</t>
  </si>
  <si>
    <t xml:space="preserve">           Chi khác</t>
  </si>
  <si>
    <t>6500</t>
  </si>
  <si>
    <t xml:space="preserve">        - Thanh toán dịch vụ công cộng</t>
  </si>
  <si>
    <t>6501</t>
  </si>
  <si>
    <t xml:space="preserve">           Tiền điện</t>
  </si>
  <si>
    <t>6550</t>
  </si>
  <si>
    <t xml:space="preserve">        - Vật tư văn phòng</t>
  </si>
  <si>
    <t>6551</t>
  </si>
  <si>
    <t xml:space="preserve">           Văn phòng phẩm</t>
  </si>
  <si>
    <t>6600</t>
  </si>
  <si>
    <t xml:space="preserve">        - Thông tin, tuyên truyền, liên lạc</t>
  </si>
  <si>
    <t>6601</t>
  </si>
  <si>
    <t xml:space="preserve">           Cước phí điện thoại (không bao gồm khoán điện thoại); thuê bao đường điện thoại; fax</t>
  </si>
  <si>
    <t>6700</t>
  </si>
  <si>
    <t xml:space="preserve">        - Công tác phí</t>
  </si>
  <si>
    <t>6704</t>
  </si>
  <si>
    <t xml:space="preserve">           Khoán công tác phí</t>
  </si>
  <si>
    <t>6750</t>
  </si>
  <si>
    <t xml:space="preserve">        - Chi phí thuê mướn</t>
  </si>
  <si>
    <t>6757</t>
  </si>
  <si>
    <t xml:space="preserve">           Thuê lao động trong nước</t>
  </si>
  <si>
    <t>7000</t>
  </si>
  <si>
    <t xml:space="preserve">        - Chi phí nghiệp vụ chuyên môn của từng ngành</t>
  </si>
  <si>
    <t>7004</t>
  </si>
  <si>
    <t xml:space="preserve">           Đồng phục, trang phục; bảo hộ lao động</t>
  </si>
  <si>
    <t>7049</t>
  </si>
  <si>
    <t>Thực hiện năm 2018</t>
  </si>
  <si>
    <t xml:space="preserve">  Đơn vị: TRƯỜNG TH TÂN THÀNH</t>
  </si>
  <si>
    <t xml:space="preserve"> * Tiếng Anh bản ngữ</t>
  </si>
  <si>
    <t xml:space="preserve"> * Tiếng Anh phần mềm</t>
  </si>
  <si>
    <t>Nội dung chi</t>
  </si>
  <si>
    <t>Ngân sách trong nước</t>
  </si>
  <si>
    <t>Số báo cáo</t>
  </si>
  <si>
    <t>Số xét duyệt/Thẩm định</t>
  </si>
  <si>
    <t>D</t>
  </si>
  <si>
    <t>E</t>
  </si>
  <si>
    <t xml:space="preserve">  + Hoạt động giáo dục và đào tạo</t>
  </si>
  <si>
    <t>6149</t>
  </si>
  <si>
    <t xml:space="preserve">           Phụ cấp khác</t>
  </si>
  <si>
    <t>6605</t>
  </si>
  <si>
    <t xml:space="preserve">           Thuê bao kênh vệ tinh; thuê bao cáp truyền hình; cước phí Internet; thuê đường truyền mạng</t>
  </si>
  <si>
    <t>6608</t>
  </si>
  <si>
    <t xml:space="preserve">           Phim ảnh; ấn phẩm truyền thông; sách, báo, tạp chí thư viện</t>
  </si>
  <si>
    <t>6618</t>
  </si>
  <si>
    <t xml:space="preserve">           Khoán điện thoại</t>
  </si>
  <si>
    <t>7012</t>
  </si>
  <si>
    <t xml:space="preserve">           Chi phí hoạt động nghiệp vụ chuyên ngành</t>
  </si>
  <si>
    <t>7050</t>
  </si>
  <si>
    <t xml:space="preserve">        - Mua sắm tài sản vô hình</t>
  </si>
  <si>
    <t>7053</t>
  </si>
  <si>
    <t xml:space="preserve">           Mua, bảo trì phần mềm công nghệ thông tin</t>
  </si>
  <si>
    <t>Quyết toán chi sự nghiệp khác</t>
  </si>
  <si>
    <t>Đơn vị: TRƯỜNG TH TÂN THÀNH</t>
  </si>
  <si>
    <t>Đơn vị: trường TH Tân Thành</t>
  </si>
  <si>
    <t xml:space="preserve"> * Tin học tự chọn</t>
  </si>
  <si>
    <t>DỰ TOÁN THU- CHI NGÂN SÁCH NHÀ NƯỚC NĂM 2019</t>
  </si>
  <si>
    <t>Loại 070, khoản 072</t>
  </si>
  <si>
    <t xml:space="preserve">  Đơn vị: TRƯỜNG TIỂU HỌC TÂN THÀNH</t>
  </si>
  <si>
    <t xml:space="preserve"> CÔNG KHAI  THU - CHI CÁC LOẠI QUỸ, KINH PHÍ CSSKBĐ</t>
  </si>
  <si>
    <t>9 tháng đầu năm 2019</t>
  </si>
  <si>
    <t>(Kèm theo Quyết định số    /QĐ- … ngày…/… /2019 của Trường tiểu học Tân Thành )</t>
  </si>
  <si>
    <t xml:space="preserve">          ĐV tính: đồng</t>
  </si>
  <si>
    <t>Số 
TT</t>
  </si>
  <si>
    <t>Tiền mặt</t>
  </si>
  <si>
    <t>Tiền gửi</t>
  </si>
  <si>
    <t>Tổng cộng</t>
  </si>
  <si>
    <t>Tổng thu</t>
  </si>
  <si>
    <t>Tồn kỳ trước chuyển sang</t>
  </si>
  <si>
    <t>Quỹ bổ sung thu nhập , dự phòng ODTN</t>
  </si>
  <si>
    <t>Quỹ Khen thưởng</t>
  </si>
  <si>
    <t>Quỹ Phát triển hoạt động sự nghiệp</t>
  </si>
  <si>
    <t>Quỹ BSTN, dự phòng ổn định TN.</t>
  </si>
  <si>
    <t>Quỹ Phúc lợi</t>
  </si>
  <si>
    <t>Kinh phí CSSKBĐ, khác</t>
  </si>
  <si>
    <t>Thu trong kỳ</t>
  </si>
  <si>
    <t>Kinh phí CSSKBĐ</t>
  </si>
  <si>
    <t>Tổng chi trong kỳ</t>
  </si>
  <si>
    <t>Tồn cuối kỳ</t>
  </si>
  <si>
    <t>Ngày        tháng   10 năm 2019</t>
  </si>
  <si>
    <t>Thủ trưởng đơn vị</t>
  </si>
  <si>
    <t xml:space="preserve"> QUYẾT TOÁN THU - CHI NGUỒN THU HỘ CHI HỘ</t>
  </si>
  <si>
    <t>Từ ngày 01/01/2019 đến 30/9/2019</t>
  </si>
  <si>
    <t>(Kèm theo Quyết định số    /QĐ- … ngày…/…/….của Trường tiểu học Tân Thành )</t>
  </si>
  <si>
    <t>Số liệu
 báo cáo
 quyết toán</t>
  </si>
  <si>
    <t>Số liệu quyết toán
 được duyệt</t>
  </si>
  <si>
    <t>Trong đó</t>
  </si>
  <si>
    <t>Quỹ 
lương</t>
  </si>
  <si>
    <t>Mua sắm, 
sửa chữa</t>
  </si>
  <si>
    <t>Trích lập các quỹ</t>
  </si>
  <si>
    <t>Thu kỳ trước chuyển sang</t>
  </si>
  <si>
    <t>Tiền giấy kiểm tra</t>
  </si>
  <si>
    <t>Tiền nước uống học sinh</t>
  </si>
  <si>
    <t>Tiền ăn HS bán trú</t>
  </si>
  <si>
    <t>Thu hộ theo thỏa thuận trong kỳ</t>
  </si>
  <si>
    <t>Tiền giấy thi</t>
  </si>
  <si>
    <t>Tổng chi</t>
  </si>
  <si>
    <t>Ngày       tháng  10   năm 2019</t>
  </si>
  <si>
    <t>I. Kinh phí thường xuyên/ tự chủ</t>
  </si>
  <si>
    <t>6105</t>
  </si>
  <si>
    <t xml:space="preserve">           Phụ cấp làm đêm; làm thêm giờ</t>
  </si>
  <si>
    <t>6649</t>
  </si>
  <si>
    <t xml:space="preserve">           Khác</t>
  </si>
  <si>
    <t>II. Kinh phí không thường xuyên/ không tự chủ</t>
  </si>
  <si>
    <t>TỔNG CỘNG</t>
  </si>
  <si>
    <t xml:space="preserve"> QUYẾT TOÁN THU - CHI NGUỒN NSNN, NGUỒN KHÁC</t>
  </si>
  <si>
    <t>9 THÁNG ĐẦU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</si>
</sst>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6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&quot;F&quot;* #,##0_-;\-&quot;F&quot;* #,##0_-;_-&quot;F&quot;* &quot;-&quot;_-;_-@_-"/>
    <numFmt numFmtId="167" formatCode="_-* #,##0&quot;VND&quot;_-;_-* #,##0&quot;VND&quot;\-;_-* &quot;-&quot;&quot;VND&quot;_-;_-@_-"/>
    <numFmt numFmtId="168" formatCode="_-* #,##0.00_-;\-* #,##0.00_-;_-* &quot;-&quot;&quot;?&quot;&quot;?&quot;_-;_-@_-"/>
    <numFmt numFmtId="169" formatCode="_-* #,##0.00_V_N_D_-;_-* #,##0.00_V_N_D\-;_-* &quot;-&quot;&quot;?&quot;&quot;?&quot;_V_N_D_-;_-@_-"/>
    <numFmt numFmtId="170" formatCode="_-* #,##0_$_-;\-* #,##0_$_-;_-* &quot;-&quot;_$_-;_-@_-"/>
    <numFmt numFmtId="171" formatCode="_ * #,##0_ ;_ * \-#,##0_ ;_ * &quot;-&quot;_ ;_ @_ "/>
    <numFmt numFmtId="172" formatCode="&quot;$&quot;#,##0_);[Red]\(&quot;$&quot;#,##0\)"/>
    <numFmt numFmtId="173" formatCode="_-* #,##0\ &quot;F&quot;_-;\-* #,##0\ &quot;F&quot;_-;_-* &quot;-&quot;\ &quot;F&quot;_-;_-@_-"/>
    <numFmt numFmtId="174" formatCode="_-* #,##0.0000_-;_-* #,##0.0000\-;_-* &quot;-&quot;&quot;?&quot;&quot;?&quot;_-;_-@_-"/>
    <numFmt numFmtId="175" formatCode="_-* #,##0\ &quot;$&quot;_-;\-* #,##0\ &quot;$&quot;_-;_-* &quot;-&quot;\ &quot;$&quot;_-;_-@_-"/>
    <numFmt numFmtId="176" formatCode="_(&quot;$&quot;* #,##0_);_(&quot;$&quot;* \(#,##0\);_(&quot;$&quot;* &quot;-&quot;_);_(@_)"/>
    <numFmt numFmtId="177" formatCode="&quot;fl&quot;\ #,##0_-;[Red]&quot;fl&quot;\ #,##0\-"/>
    <numFmt numFmtId="178" formatCode="_ * #,##0.00_ ;_ * \-#,##0.00_ ;_ * &quot;-&quot;&quot;?&quot;&quot;?&quot;_ ;_ @_ "/>
    <numFmt numFmtId="179" formatCode="_(* #,##0.00_);_(* \(#,##0.00\);_(* &quot;-&quot;&quot;?&quot;&quot;?&quot;_);_(@_)"/>
    <numFmt numFmtId="180" formatCode="_-* #,##0.00\ _F_-;\-* #,##0.00\ _F_-;_-* &quot;-&quot;&quot;?&quot;&quot;?&quot;\ _F_-;_-@_-"/>
    <numFmt numFmtId="181" formatCode="#,##0\ &quot;FB&quot;;[Red]\-#,##0\ &quot;FB&quot;"/>
    <numFmt numFmtId="182" formatCode="_ * #,##0.00_)_F_ ;_ * \(#,##0.00\)_F_ ;_ * &quot;-&quot;&quot;?&quot;&quot;?&quot;_)_F_ ;_ @_ "/>
    <numFmt numFmtId="183" formatCode="#,##0\ _F_B;\-#,##0\ _F_B"/>
    <numFmt numFmtId="184" formatCode="_(&quot;$&quot;\ * #,##0_);_(&quot;$&quot;\ * \(#,##0\);_(&quot;$&quot;\ * &quot;-&quot;_);_(@_)"/>
    <numFmt numFmtId="185" formatCode="_-* #,##0\ &quot;FB&quot;_-;\-* #,##0\ &quot;FB&quot;_-;_-* &quot;-&quot;\ &quot;FB&quot;_-;_-@_-"/>
    <numFmt numFmtId="186" formatCode="_(&quot;$&quot;* #,##0.00_);_(&quot;$&quot;* \(#,##0.00\);_(&quot;$&quot;* &quot;-&quot;&quot;?&quot;&quot;?&quot;_);_(@_)"/>
    <numFmt numFmtId="187" formatCode="_(* #,##0_);_(* \(#,##0\);_(* &quot;-&quot;_);_(@_)"/>
    <numFmt numFmtId="188" formatCode="_-* #,##0\ _F_-;\-* #,##0\ _F_-;_-* &quot;-&quot;\ _F_-;_-@_-"/>
    <numFmt numFmtId="189" formatCode="_-* #,##0\ _$_-;\-* #,##0\ _$_-;_-* &quot;-&quot;\ _$_-;_-@_-"/>
    <numFmt numFmtId="190" formatCode="&quot;£&quot;#,##0;\-&quot;£&quot;#,##0"/>
    <numFmt numFmtId="191" formatCode="#,##0\ &quot;FB&quot;;\-#,##0\ &quot;FB&quot;"/>
    <numFmt numFmtId="192" formatCode="_ * #,##0_)_F_ ;_ * \(#,##0\)_F_ ;_ * &quot;-&quot;_)_F_ ;_ @_ "/>
    <numFmt numFmtId="193" formatCode="_-* #,##0&quot;$&quot;_-;\-* #,##0&quot;$&quot;_-;_-* &quot;-&quot;&quot;$&quot;_-;_-@_-"/>
    <numFmt numFmtId="194" formatCode="_-* #,##0.00&quot;$&quot;_-;\-* #,##0.00&quot;$&quot;_-;_-* &quot;-&quot;&quot;?&quot;&quot;?&quot;&quot;$&quot;_-;_-@_-"/>
    <numFmt numFmtId="195" formatCode="0.000%"/>
    <numFmt numFmtId="196" formatCode="_ &quot;\&quot;* #,##0_ ;_ &quot;\&quot;* \-#,##0_ ;_ &quot;\&quot;* &quot;-&quot;_ ;_ @_ "/>
    <numFmt numFmtId="197" formatCode="_ &quot;\&quot;* #,##0.00_ ;_ &quot;\&quot;* \-#,##0.00_ ;_ &quot;\&quot;* &quot;-&quot;&quot;?&quot;&quot;?&quot;_ ;_ @_ "/>
    <numFmt numFmtId="198" formatCode="_-* #,##0.00_$_-;\-* #,##0.00_$_-;_-* &quot;-&quot;&quot;?&quot;&quot;?&quot;_$_-;_-@_-"/>
    <numFmt numFmtId="199" formatCode="_-* #,##0.00\ &quot;F&quot;_-;\-* #,##0.00\ &quot;F&quot;_-;_-* &quot;-&quot;&quot;?&quot;&quot;?&quot;\ &quot;F&quot;_-;_-@_-"/>
    <numFmt numFmtId="200" formatCode="_-* #,##0.00\ _?_-;\-* #,##0.00\ _?_-;_-* &quot;-&quot;??\ _?_-;_-@_-"/>
    <numFmt numFmtId="201" formatCode="#,##0;\(#,##0\)"/>
    <numFmt numFmtId="202" formatCode="\$#,##0\ ;\(\$#,##0\)"/>
    <numFmt numFmtId="203" formatCode="\t0&quot;.&quot;00%"/>
    <numFmt numFmtId="204" formatCode="_-* #,##0\ _D_M_-;\-* #,##0\ _D_M_-;_-* &quot;-&quot;\ _D_M_-;_-@_-"/>
    <numFmt numFmtId="205" formatCode="_-* #,##0.00\ _D_M_-;\-* #,##0.00\ _D_M_-;_-* &quot;-&quot;&quot;?&quot;&quot;?&quot;\ _D_M_-;_-@_-"/>
    <numFmt numFmtId="206" formatCode="_-[$€]* #,##0.00_-;\-[$€]* #,##0.00_-;_-[$€]* &quot;-&quot;&quot;?&quot;&quot;?&quot;_-;_-@_-"/>
    <numFmt numFmtId="207" formatCode="#."/>
    <numFmt numFmtId="208" formatCode="mmm"/>
    <numFmt numFmtId="209" formatCode="_-&quot;$&quot;* #,##0.00_-;\-&quot;$&quot;* #,##0.00_-;_-&quot;$&quot;* &quot;-&quot;&quot;?&quot;&quot;?&quot;_-;_-@_-"/>
    <numFmt numFmtId="210" formatCode="#,##0\ &quot;$&quot;_);[Red]\(#,##0\ &quot;$&quot;\)"/>
    <numFmt numFmtId="211" formatCode="&quot;$&quot;###,0&quot;.&quot;00_);[Red]\(&quot;$&quot;###,0&quot;.&quot;00\)"/>
    <numFmt numFmtId="212" formatCode="m/d"/>
    <numFmt numFmtId="213" formatCode="&quot;ß&quot;#,##0;\-&quot;&quot;\ß&quot;&quot;#,##0"/>
    <numFmt numFmtId="214" formatCode="&quot;$&quot;#,##0_);\(&quot;$&quot;#,##0\)"/>
    <numFmt numFmtId="215" formatCode="&quot;D&quot;"/>
    <numFmt numFmtId="216" formatCode="_-* #,##0.0000_-;_-* #,##0.0000\-;_-* &quot;-&quot;??_-;_-@_-"/>
    <numFmt numFmtId="217" formatCode="#,##0.00\ &quot;F&quot;;[Red]\-#,##0.00\ &quot;F&quot;"/>
    <numFmt numFmtId="218" formatCode="0\ \ \ \ "/>
    <numFmt numFmtId="219" formatCode="#,##0.00\ &quot;F&quot;;\-#,##0.00\ &quot;F&quot;"/>
    <numFmt numFmtId="220" formatCode="_-* #,##0\ &quot;DM&quot;_-;\-* #,##0\ &quot;DM&quot;_-;_-* &quot;-&quot;\ &quot;DM&quot;_-;_-@_-"/>
    <numFmt numFmtId="221" formatCode="_-* #,##0.00\ &quot;DM&quot;_-;\-* #,##0.00\ &quot;DM&quot;_-;_-* &quot;-&quot;&quot;?&quot;&quot;?&quot;\ &quot;DM&quot;_-;_-@_-"/>
    <numFmt numFmtId="222" formatCode="&quot;\&quot;#,##0.00;[Red]&quot;\&quot;\-#,##0.00"/>
    <numFmt numFmtId="223" formatCode="&quot;\&quot;#,##0;[Red]&quot;\&quot;\-#,##0"/>
    <numFmt numFmtId="224" formatCode="_-* ###,0&quot;.&quot;00_-;\-* ###,0&quot;.&quot;00_-;_-* &quot;-&quot;&quot;?&quot;&quot;?&quot;_-;_-@_-"/>
    <numFmt numFmtId="225" formatCode="#,##0&quot;$&quot;_);[Red]\(#,##0&quot;$&quot;\)"/>
    <numFmt numFmtId="226" formatCode="_-&quot;$&quot;* ###,0&quot;.&quot;00_-;\-&quot;$&quot;* ###,0&quot;.&quot;00_-;_-&quot;$&quot;* &quot;-&quot;&quot;?&quot;&quot;?&quot;_-;_-@_-"/>
  </numFmts>
  <fonts count="135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2"/>
      <color theme="1"/>
      <name val="Arial"/>
      <family val="2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i/>
      <sz val="12"/>
      <color theme="1"/>
      <name val="Cambria"/>
      <family val="1"/>
      <charset val="163"/>
      <scheme val="major"/>
    </font>
    <font>
      <sz val="10"/>
      <name val="Arial"/>
      <family val="2"/>
    </font>
    <font>
      <i/>
      <sz val="13"/>
      <color theme="1"/>
      <name val="Cambria"/>
      <family val="1"/>
      <charset val="163"/>
      <scheme val="major"/>
    </font>
    <font>
      <b/>
      <sz val="13"/>
      <color theme="1"/>
      <name val="Cambria"/>
      <family val="1"/>
      <charset val="163"/>
      <scheme val="major"/>
    </font>
    <font>
      <i/>
      <sz val="11"/>
      <color theme="1"/>
      <name val="Cambria"/>
      <family val="1"/>
      <charset val="163"/>
      <scheme val="major"/>
    </font>
    <font>
      <sz val="11"/>
      <color theme="1"/>
      <name val="Calibri"/>
      <family val="2"/>
      <charset val="163"/>
      <scheme val="minor"/>
    </font>
    <font>
      <b/>
      <sz val="12"/>
      <color theme="1"/>
      <name val="Cambria"/>
      <family val="1"/>
      <scheme val="major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0"/>
      <name val="Times New Roman"/>
      <family val="1"/>
    </font>
    <font>
      <b/>
      <sz val="12"/>
      <name val="VNI-Times"/>
    </font>
    <font>
      <i/>
      <sz val="12"/>
      <name val="Times New Roman"/>
      <family val="1"/>
    </font>
    <font>
      <b/>
      <u/>
      <sz val="12"/>
      <name val="Times New Roman"/>
      <family val="1"/>
    </font>
    <font>
      <b/>
      <u/>
      <sz val="12"/>
      <name val="VNI-Times"/>
    </font>
    <font>
      <sz val="12"/>
      <name val="VNI-Times"/>
    </font>
    <font>
      <b/>
      <i/>
      <sz val="12"/>
      <name val="VNI-Times"/>
    </font>
    <font>
      <i/>
      <u/>
      <sz val="12"/>
      <name val="VNI-Times"/>
    </font>
    <font>
      <i/>
      <u/>
      <sz val="12"/>
      <name val="Times New Roman"/>
      <family val="1"/>
    </font>
    <font>
      <u/>
      <sz val="12"/>
      <name val="VNI-Times"/>
    </font>
    <font>
      <b/>
      <sz val="13"/>
      <name val="Times New Roman"/>
      <family val="1"/>
    </font>
    <font>
      <i/>
      <sz val="12"/>
      <color theme="0"/>
      <name val="Times New Roman"/>
      <family val="1"/>
    </font>
    <font>
      <sz val="12"/>
      <color theme="0"/>
      <name val="Times New Roman"/>
      <family val="1"/>
    </font>
    <font>
      <sz val="11"/>
      <color theme="0"/>
      <name val="Calibri"/>
      <family val="2"/>
      <charset val="163"/>
      <scheme val="minor"/>
    </font>
    <font>
      <b/>
      <sz val="12"/>
      <color theme="0"/>
      <name val="Times New Roman"/>
      <family val="1"/>
    </font>
    <font>
      <b/>
      <i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mbria"/>
      <family val="1"/>
      <charset val="163"/>
      <scheme val="major"/>
    </font>
    <font>
      <b/>
      <sz val="11"/>
      <color theme="0"/>
      <name val="Cambria"/>
      <family val="1"/>
      <scheme val="major"/>
    </font>
    <font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4"/>
      <color theme="0"/>
      <name val="Cambria"/>
      <family val="1"/>
      <charset val="163"/>
      <scheme val="maj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?? ??"/>
      <family val="1"/>
      <charset val="136"/>
    </font>
    <font>
      <sz val="10"/>
      <name val="Arial"/>
      <family val="2"/>
      <charset val="163"/>
    </font>
    <font>
      <sz val="12"/>
      <name val="??"/>
      <family val="1"/>
    </font>
    <font>
      <sz val="10"/>
      <name val=".VnArial"/>
      <family val="2"/>
    </font>
    <font>
      <sz val="9"/>
      <name val="Arial"/>
      <family val="2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VNI-Times"/>
    </font>
    <font>
      <sz val="10"/>
      <color indexed="8"/>
      <name val="Arial"/>
      <family val="2"/>
      <charset val="163"/>
    </font>
    <font>
      <b/>
      <u/>
      <sz val="14"/>
      <color indexed="8"/>
      <name val=".VnBook-AntiquaH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맑은 고딕"/>
      <family val="3"/>
    </font>
    <font>
      <b/>
      <sz val="10"/>
      <name val="VNI-Centur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맑은 고딕"/>
      <family val="3"/>
    </font>
    <font>
      <sz val="8"/>
      <name val="Arial"/>
      <family val="2"/>
      <charset val="163"/>
    </font>
    <font>
      <sz val="10"/>
      <name val="VNI-Centur"/>
    </font>
    <font>
      <sz val="12"/>
      <name val="¹UAAA¼"/>
      <family val="3"/>
      <charset val="129"/>
    </font>
    <font>
      <sz val="12"/>
      <name val="¹ÙÅÁÃ¼"/>
      <charset val="129"/>
    </font>
    <font>
      <sz val="8"/>
      <name val="Times New Roman"/>
      <family val="1"/>
    </font>
    <font>
      <sz val="10"/>
      <name val="Times New Roman"/>
      <family val="1"/>
      <charset val="163"/>
    </font>
    <font>
      <sz val="11"/>
      <name val="µ¸¿ò"/>
      <charset val="129"/>
    </font>
    <font>
      <sz val="11"/>
      <name val="돋움"/>
      <family val="3"/>
      <charset val="129"/>
    </font>
    <font>
      <b/>
      <sz val="10"/>
      <name val="Helv"/>
    </font>
    <font>
      <sz val="10"/>
      <name val="VNI-Aptima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11"/>
      <name val="돋움"/>
      <family val="3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name val="MS Sans Serif"/>
      <family val="2"/>
    </font>
    <font>
      <sz val="11"/>
      <name val="VNI-Times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  <family val="2"/>
    </font>
    <font>
      <sz val="13"/>
      <name val="Times New Roman"/>
      <family val="1"/>
      <charset val="163"/>
    </font>
    <font>
      <sz val="10"/>
      <name val="Times"/>
      <family val="1"/>
    </font>
    <font>
      <b/>
      <sz val="8"/>
      <color indexed="8"/>
      <name val="Helv"/>
      <family val="2"/>
    </font>
    <font>
      <sz val="13"/>
      <name val=".VnTime"/>
      <family val="2"/>
    </font>
    <font>
      <sz val="10"/>
      <name val="VNI-Tekon"/>
    </font>
    <font>
      <sz val="10"/>
      <name val="VNI-Helve-Condense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1"/>
      <color indexed="10"/>
      <name val="맑은 고딕"/>
      <family val="3"/>
    </font>
    <font>
      <b/>
      <sz val="11"/>
      <color indexed="52"/>
      <name val="맑은 고딕"/>
      <family val="3"/>
    </font>
    <font>
      <sz val="11"/>
      <color indexed="20"/>
      <name val="맑은 고딕"/>
      <family val="3"/>
    </font>
    <font>
      <sz val="14"/>
      <name val="뼻뮝"/>
      <family val="3"/>
      <charset val="129"/>
    </font>
    <font>
      <sz val="12"/>
      <name val="바탕체"/>
      <family val="3"/>
    </font>
    <font>
      <sz val="11"/>
      <color indexed="60"/>
      <name val="맑은 고딕"/>
      <family val="3"/>
    </font>
    <font>
      <sz val="12"/>
      <name val="뼻뮝"/>
      <family val="1"/>
      <charset val="129"/>
    </font>
    <font>
      <i/>
      <sz val="11"/>
      <color indexed="23"/>
      <name val="맑은 고딕"/>
      <family val="3"/>
    </font>
    <font>
      <b/>
      <sz val="11"/>
      <color indexed="9"/>
      <name val="맑은 고딕"/>
      <family val="3"/>
    </font>
    <font>
      <sz val="13"/>
      <name val="VNI-Times"/>
      <family val="2"/>
    </font>
    <font>
      <sz val="10"/>
      <name val="명조"/>
      <family val="3"/>
      <charset val="129"/>
    </font>
    <font>
      <sz val="11"/>
      <color indexed="52"/>
      <name val="맑은 고딕"/>
      <family val="3"/>
    </font>
    <font>
      <b/>
      <sz val="11"/>
      <color indexed="8"/>
      <name val="맑은 고딕"/>
      <family val="3"/>
    </font>
    <font>
      <sz val="11"/>
      <color indexed="62"/>
      <name val="맑은 고딕"/>
      <family val="3"/>
    </font>
    <font>
      <b/>
      <sz val="18"/>
      <color indexed="56"/>
      <name val="맑은 고딕"/>
      <family val="3"/>
    </font>
    <font>
      <b/>
      <sz val="15"/>
      <color indexed="56"/>
      <name val="맑은 고딕"/>
      <family val="3"/>
    </font>
    <font>
      <b/>
      <sz val="13"/>
      <color indexed="56"/>
      <name val="맑은 고딕"/>
      <family val="3"/>
    </font>
    <font>
      <b/>
      <sz val="11"/>
      <color indexed="56"/>
      <name val="맑은 고딕"/>
      <family val="3"/>
    </font>
    <font>
      <sz val="11"/>
      <color indexed="17"/>
      <name val="맑은 고딕"/>
      <family val="3"/>
    </font>
    <font>
      <b/>
      <sz val="11"/>
      <color indexed="63"/>
      <name val="맑은 고딕"/>
      <family val="3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体"/>
      <charset val="134"/>
    </font>
    <font>
      <b/>
      <sz val="14"/>
      <color theme="1"/>
      <name val="Times New Roman"/>
      <family val="1"/>
      <charset val="163"/>
    </font>
    <font>
      <b/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  <charset val="163"/>
    </font>
    <font>
      <b/>
      <sz val="14"/>
      <color theme="1"/>
      <name val="Cambria"/>
      <family val="1"/>
      <charset val="163"/>
      <scheme val="major"/>
    </font>
    <font>
      <sz val="12"/>
      <color theme="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0">
    <xf numFmtId="0" fontId="0" fillId="0" borderId="0"/>
    <xf numFmtId="0" fontId="11" fillId="0" borderId="0"/>
    <xf numFmtId="164" fontId="15" fillId="0" borderId="0" applyFont="0" applyFill="0" applyBorder="0" applyAlignment="0" applyProtection="0"/>
    <xf numFmtId="0" fontId="45" fillId="0" borderId="0"/>
    <xf numFmtId="164" fontId="46" fillId="0" borderId="0" applyFont="0" applyFill="0" applyBorder="0" applyAlignment="0" applyProtection="0"/>
    <xf numFmtId="0" fontId="2" fillId="0" borderId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51" fillId="0" borderId="0" applyFont="0" applyFill="0" applyBorder="0" applyAlignment="0" applyProtection="0"/>
    <xf numFmtId="168" fontId="5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9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1" fontId="54" fillId="0" borderId="0" applyFont="0" applyFill="0" applyBorder="0" applyAlignment="0" applyProtection="0"/>
    <xf numFmtId="41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72" fontId="56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58" fillId="0" borderId="0"/>
    <xf numFmtId="0" fontId="11" fillId="0" borderId="0" applyNumberFormat="0" applyFill="0" applyBorder="0" applyAlignment="0" applyProtection="0"/>
    <xf numFmtId="0" fontId="17" fillId="0" borderId="0"/>
    <xf numFmtId="173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59" fillId="0" borderId="0" applyFont="0" applyFill="0" applyBorder="0" applyAlignment="0" applyProtection="0"/>
    <xf numFmtId="175" fontId="59" fillId="0" borderId="0" applyFont="0" applyFill="0" applyBorder="0" applyAlignment="0" applyProtection="0"/>
    <xf numFmtId="176" fontId="59" fillId="0" borderId="0" applyFont="0" applyFill="0" applyBorder="0" applyAlignment="0" applyProtection="0"/>
    <xf numFmtId="0" fontId="60" fillId="0" borderId="0">
      <alignment vertical="top"/>
    </xf>
    <xf numFmtId="176" fontId="59" fillId="0" borderId="0" applyFont="0" applyFill="0" applyBorder="0" applyAlignment="0" applyProtection="0"/>
    <xf numFmtId="42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8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81" fontId="26" fillId="0" borderId="0" applyFont="0" applyFill="0" applyBorder="0" applyAlignment="0" applyProtection="0"/>
    <xf numFmtId="182" fontId="59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41" fontId="26" fillId="0" borderId="0" applyFont="0" applyFill="0" applyBorder="0" applyAlignment="0" applyProtection="0"/>
    <xf numFmtId="176" fontId="5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59" fillId="0" borderId="0" applyFont="0" applyFill="0" applyBorder="0" applyAlignment="0" applyProtection="0"/>
    <xf numFmtId="175" fontId="59" fillId="0" borderId="0" applyFont="0" applyFill="0" applyBorder="0" applyAlignment="0" applyProtection="0"/>
    <xf numFmtId="176" fontId="59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59" fillId="0" borderId="0" applyFont="0" applyFill="0" applyBorder="0" applyAlignment="0" applyProtection="0"/>
    <xf numFmtId="185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8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81" fontId="26" fillId="0" borderId="0" applyFont="0" applyFill="0" applyBorder="0" applyAlignment="0" applyProtection="0"/>
    <xf numFmtId="182" fontId="59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68" fontId="26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6" fontId="26" fillId="0" borderId="0" applyFont="0" applyFill="0" applyBorder="0" applyAlignment="0" applyProtection="0"/>
    <xf numFmtId="171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186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91" fontId="26" fillId="0" borderId="0" applyFont="0" applyFill="0" applyBorder="0" applyAlignment="0" applyProtection="0"/>
    <xf numFmtId="192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59" fillId="0" borderId="0" applyFont="0" applyFill="0" applyBorder="0" applyAlignment="0" applyProtection="0"/>
    <xf numFmtId="175" fontId="59" fillId="0" borderId="0" applyFont="0" applyFill="0" applyBorder="0" applyAlignment="0" applyProtection="0"/>
    <xf numFmtId="176" fontId="59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59" fillId="0" borderId="0" applyFont="0" applyFill="0" applyBorder="0" applyAlignment="0" applyProtection="0"/>
    <xf numFmtId="185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41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71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186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91" fontId="26" fillId="0" borderId="0" applyFont="0" applyFill="0" applyBorder="0" applyAlignment="0" applyProtection="0"/>
    <xf numFmtId="192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8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81" fontId="26" fillId="0" borderId="0" applyFont="0" applyFill="0" applyBorder="0" applyAlignment="0" applyProtection="0"/>
    <xf numFmtId="182" fontId="59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41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59" fillId="0" borderId="0" applyFont="0" applyFill="0" applyBorder="0" applyAlignment="0" applyProtection="0"/>
    <xf numFmtId="185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41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171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186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91" fontId="26" fillId="0" borderId="0" applyFont="0" applyFill="0" applyBorder="0" applyAlignment="0" applyProtection="0"/>
    <xf numFmtId="192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8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181" fontId="26" fillId="0" borderId="0" applyFont="0" applyFill="0" applyBorder="0" applyAlignment="0" applyProtection="0"/>
    <xf numFmtId="182" fontId="59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42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93" fontId="52" fillId="0" borderId="0" applyFont="0" applyFill="0" applyBorder="0" applyAlignment="0" applyProtection="0"/>
    <xf numFmtId="194" fontId="52" fillId="0" borderId="0" applyFont="0" applyFill="0" applyBorder="0" applyAlignment="0" applyProtection="0"/>
    <xf numFmtId="0" fontId="11" fillId="0" borderId="0"/>
    <xf numFmtId="0" fontId="11" fillId="0" borderId="0"/>
    <xf numFmtId="0" fontId="61" fillId="2" borderId="0"/>
    <xf numFmtId="9" fontId="62" fillId="0" borderId="0" applyBorder="0" applyAlignment="0" applyProtection="0"/>
    <xf numFmtId="0" fontId="63" fillId="2" borderId="0"/>
    <xf numFmtId="0" fontId="64" fillId="3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0" borderId="8"/>
    <xf numFmtId="0" fontId="66" fillId="2" borderId="0"/>
    <xf numFmtId="0" fontId="17" fillId="0" borderId="0"/>
    <xf numFmtId="0" fontId="67" fillId="0" borderId="0">
      <alignment wrapText="1"/>
    </xf>
    <xf numFmtId="0" fontId="64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9" fillId="0" borderId="0" applyNumberFormat="0" applyAlignment="0"/>
    <xf numFmtId="195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196" fontId="72" fillId="0" borderId="0" applyFont="0" applyFill="0" applyBorder="0" applyAlignment="0" applyProtection="0"/>
    <xf numFmtId="195" fontId="59" fillId="0" borderId="0" applyFont="0" applyFill="0" applyBorder="0" applyAlignment="0" applyProtection="0"/>
    <xf numFmtId="0" fontId="71" fillId="0" borderId="0" applyFont="0" applyFill="0" applyBorder="0" applyAlignment="0" applyProtection="0"/>
    <xf numFmtId="197" fontId="72" fillId="0" borderId="0" applyFont="0" applyFill="0" applyBorder="0" applyAlignment="0" applyProtection="0"/>
    <xf numFmtId="0" fontId="73" fillId="0" borderId="0">
      <alignment horizontal="center" wrapText="1"/>
      <protection locked="0"/>
    </xf>
    <xf numFmtId="171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171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178" fontId="72" fillId="0" borderId="0" applyFont="0" applyFill="0" applyBorder="0" applyAlignment="0" applyProtection="0"/>
    <xf numFmtId="42" fontId="26" fillId="0" borderId="0" applyFont="0" applyFill="0" applyBorder="0" applyAlignment="0" applyProtection="0"/>
    <xf numFmtId="0" fontId="71" fillId="0" borderId="0"/>
    <xf numFmtId="0" fontId="74" fillId="0" borderId="0"/>
    <xf numFmtId="0" fontId="71" fillId="0" borderId="0"/>
    <xf numFmtId="0" fontId="75" fillId="0" borderId="0"/>
    <xf numFmtId="170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0" fontId="76" fillId="0" borderId="0" applyFill="0" applyBorder="0" applyAlignment="0"/>
    <xf numFmtId="0" fontId="77" fillId="0" borderId="0"/>
    <xf numFmtId="199" fontId="59" fillId="0" borderId="0" applyFont="0" applyFill="0" applyBorder="0" applyAlignment="0" applyProtection="0"/>
    <xf numFmtId="1" fontId="78" fillId="0" borderId="3" applyBorder="0"/>
    <xf numFmtId="187" fontId="52" fillId="0" borderId="0" applyFont="0" applyFill="0" applyBorder="0" applyAlignment="0" applyProtection="0"/>
    <xf numFmtId="164" fontId="79" fillId="0" borderId="0" applyFont="0" applyFill="0" applyBorder="0" applyAlignment="0" applyProtection="0"/>
    <xf numFmtId="179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9" fillId="0" borderId="0" applyFont="0" applyFill="0" applyBorder="0" applyAlignment="0" applyProtection="0"/>
    <xf numFmtId="179" fontId="11" fillId="0" borderId="0" applyFont="0" applyFill="0" applyBorder="0" applyAlignment="0" applyProtection="0"/>
    <xf numFmtId="164" fontId="80" fillId="0" borderId="0" applyFont="0" applyFill="0" applyBorder="0" applyAlignment="0" applyProtection="0"/>
    <xf numFmtId="200" fontId="2" fillId="0" borderId="0" applyFont="0" applyFill="0" applyBorder="0" applyAlignment="0" applyProtection="0"/>
    <xf numFmtId="43" fontId="81" fillId="0" borderId="0" applyFont="0" applyFill="0" applyBorder="0" applyAlignment="0" applyProtection="0"/>
    <xf numFmtId="201" fontId="74" fillId="0" borderId="0"/>
    <xf numFmtId="41" fontId="59" fillId="0" borderId="0" applyFont="0" applyFill="0" applyBorder="0" applyAlignment="0" applyProtection="0">
      <alignment vertical="center"/>
    </xf>
    <xf numFmtId="3" fontId="11" fillId="0" borderId="0" applyFont="0" applyFill="0" applyBorder="0" applyAlignment="0" applyProtection="0"/>
    <xf numFmtId="0" fontId="82" fillId="0" borderId="0" applyNumberFormat="0" applyAlignment="0">
      <alignment horizontal="left"/>
    </xf>
    <xf numFmtId="0" fontId="83" fillId="0" borderId="0" applyNumberFormat="0" applyAlignment="0"/>
    <xf numFmtId="202" fontId="11" fillId="0" borderId="0" applyFont="0" applyFill="0" applyBorder="0" applyAlignment="0" applyProtection="0"/>
    <xf numFmtId="203" fontId="52" fillId="0" borderId="0"/>
    <xf numFmtId="0" fontId="11" fillId="0" borderId="0" applyFont="0" applyFill="0" applyBorder="0" applyAlignment="0" applyProtection="0"/>
    <xf numFmtId="204" fontId="52" fillId="0" borderId="0" applyFont="0" applyFill="0" applyBorder="0" applyAlignment="0" applyProtection="0"/>
    <xf numFmtId="205" fontId="52" fillId="0" borderId="0" applyFont="0" applyFill="0" applyBorder="0" applyAlignment="0" applyProtection="0"/>
    <xf numFmtId="0" fontId="52" fillId="0" borderId="0"/>
    <xf numFmtId="0" fontId="84" fillId="0" borderId="0" applyNumberFormat="0" applyAlignment="0">
      <alignment horizontal="left"/>
    </xf>
    <xf numFmtId="206" fontId="85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86" fillId="2" borderId="0" applyNumberFormat="0" applyBorder="0" applyAlignment="0" applyProtection="0"/>
    <xf numFmtId="0" fontId="87" fillId="0" borderId="0">
      <alignment horizontal="left"/>
    </xf>
    <xf numFmtId="0" fontId="88" fillId="0" borderId="10" applyNumberFormat="0" applyAlignment="0" applyProtection="0">
      <alignment horizontal="left" vertical="center"/>
    </xf>
    <xf numFmtId="0" fontId="88" fillId="0" borderId="11">
      <alignment horizontal="left" vertical="center"/>
    </xf>
    <xf numFmtId="207" fontId="89" fillId="0" borderId="0">
      <protection locked="0"/>
    </xf>
    <xf numFmtId="207" fontId="89" fillId="0" borderId="0">
      <protection locked="0"/>
    </xf>
    <xf numFmtId="187" fontId="59" fillId="0" borderId="0" applyFont="0" applyFill="0" applyBorder="0" applyAlignment="0" applyProtection="0"/>
    <xf numFmtId="10" fontId="86" fillId="17" borderId="1" applyNumberFormat="0" applyBorder="0" applyAlignment="0" applyProtection="0"/>
    <xf numFmtId="208" fontId="59" fillId="18" borderId="0"/>
    <xf numFmtId="0" fontId="90" fillId="0" borderId="0"/>
    <xf numFmtId="3" fontId="91" fillId="0" borderId="11">
      <alignment horizontal="centerContinuous"/>
    </xf>
    <xf numFmtId="208" fontId="59" fillId="19" borderId="0"/>
    <xf numFmtId="38" fontId="90" fillId="0" borderId="0" applyFont="0" applyFill="0" applyBorder="0" applyAlignment="0" applyProtection="0"/>
    <xf numFmtId="40" fontId="90" fillId="0" borderId="0" applyFont="0" applyFill="0" applyBorder="0" applyAlignment="0" applyProtection="0"/>
    <xf numFmtId="41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0" fontId="92" fillId="0" borderId="12"/>
    <xf numFmtId="42" fontId="52" fillId="0" borderId="0" applyFont="0" applyFill="0" applyBorder="0" applyAlignment="0" applyProtection="0"/>
    <xf numFmtId="209" fontId="52" fillId="0" borderId="0" applyFont="0" applyFill="0" applyBorder="0" applyAlignment="0" applyProtection="0"/>
    <xf numFmtId="210" fontId="90" fillId="0" borderId="0" applyFont="0" applyFill="0" applyBorder="0" applyAlignment="0" applyProtection="0"/>
    <xf numFmtId="211" fontId="90" fillId="0" borderId="0" applyFont="0" applyFill="0" applyBorder="0" applyAlignment="0" applyProtection="0"/>
    <xf numFmtId="212" fontId="52" fillId="0" borderId="0" applyFont="0" applyFill="0" applyBorder="0" applyAlignment="0" applyProtection="0"/>
    <xf numFmtId="213" fontId="52" fillId="0" borderId="0" applyFont="0" applyFill="0" applyBorder="0" applyAlignment="0" applyProtection="0"/>
    <xf numFmtId="0" fontId="93" fillId="0" borderId="0" applyNumberFormat="0" applyFont="0" applyFill="0" applyAlignment="0"/>
    <xf numFmtId="0" fontId="74" fillId="0" borderId="0"/>
    <xf numFmtId="0" fontId="59" fillId="0" borderId="0"/>
    <xf numFmtId="37" fontId="94" fillId="0" borderId="0"/>
    <xf numFmtId="0" fontId="95" fillId="0" borderId="1" applyNumberFormat="0" applyFont="0" applyFill="0" applyBorder="0" applyAlignment="0">
      <alignment horizontal="center"/>
    </xf>
    <xf numFmtId="0" fontId="96" fillId="0" borderId="0"/>
    <xf numFmtId="0" fontId="97" fillId="0" borderId="0"/>
    <xf numFmtId="0" fontId="52" fillId="0" borderId="0"/>
    <xf numFmtId="0" fontId="11" fillId="0" borderId="0">
      <alignment wrapText="1"/>
    </xf>
    <xf numFmtId="0" fontId="80" fillId="0" borderId="0"/>
    <xf numFmtId="0" fontId="79" fillId="0" borderId="0"/>
    <xf numFmtId="0" fontId="11" fillId="0" borderId="0">
      <alignment wrapText="1"/>
    </xf>
    <xf numFmtId="0" fontId="15" fillId="0" borderId="0"/>
    <xf numFmtId="0" fontId="11" fillId="0" borderId="0"/>
    <xf numFmtId="0" fontId="15" fillId="0" borderId="0"/>
    <xf numFmtId="0" fontId="11" fillId="0" borderId="0" applyFont="0" applyFill="0" applyBorder="0" applyAlignment="0" applyProtection="0"/>
    <xf numFmtId="0" fontId="79" fillId="0" borderId="0"/>
    <xf numFmtId="14" fontId="73" fillId="0" borderId="0">
      <alignment horizontal="center" wrapText="1"/>
      <protection locked="0"/>
    </xf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90" fillId="0" borderId="13" applyNumberFormat="0" applyBorder="0"/>
    <xf numFmtId="214" fontId="98" fillId="0" borderId="0"/>
    <xf numFmtId="0" fontId="90" fillId="0" borderId="0" applyNumberFormat="0" applyFont="0" applyFill="0" applyBorder="0" applyAlignment="0" applyProtection="0">
      <alignment horizontal="left"/>
    </xf>
    <xf numFmtId="1" fontId="52" fillId="0" borderId="9" applyNumberFormat="0" applyFill="0" applyAlignment="0" applyProtection="0">
      <alignment horizontal="center" vertical="center"/>
    </xf>
    <xf numFmtId="215" fontId="52" fillId="0" borderId="0" applyNumberFormat="0" applyFill="0" applyBorder="0" applyAlignment="0" applyProtection="0">
      <alignment horizontal="left"/>
    </xf>
    <xf numFmtId="187" fontId="59" fillId="0" borderId="0" applyFont="0" applyFill="0" applyBorder="0" applyAlignment="0" applyProtection="0"/>
    <xf numFmtId="0" fontId="11" fillId="20" borderId="0"/>
    <xf numFmtId="0" fontId="60" fillId="0" borderId="0">
      <alignment vertical="top"/>
    </xf>
    <xf numFmtId="171" fontId="59" fillId="0" borderId="0" applyFont="0" applyFill="0" applyBorder="0" applyAlignment="0" applyProtection="0"/>
    <xf numFmtId="184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59" fillId="0" borderId="0" applyFont="0" applyFill="0" applyBorder="0" applyAlignment="0" applyProtection="0"/>
    <xf numFmtId="185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186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91" fontId="26" fillId="0" borderId="0" applyFont="0" applyFill="0" applyBorder="0" applyAlignment="0" applyProtection="0"/>
    <xf numFmtId="192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86" fontId="26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6" fontId="26" fillId="0" borderId="0" applyFont="0" applyFill="0" applyBorder="0" applyAlignment="0" applyProtection="0"/>
    <xf numFmtId="171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186" fontId="26" fillId="0" borderId="0" applyFont="0" applyFill="0" applyBorder="0" applyAlignment="0" applyProtection="0"/>
    <xf numFmtId="188" fontId="59" fillId="0" borderId="0" applyFont="0" applyFill="0" applyBorder="0" applyAlignment="0" applyProtection="0"/>
    <xf numFmtId="190" fontId="26" fillId="0" borderId="0" applyFont="0" applyFill="0" applyBorder="0" applyAlignment="0" applyProtection="0"/>
    <xf numFmtId="189" fontId="59" fillId="0" borderId="0" applyFont="0" applyFill="0" applyBorder="0" applyAlignment="0" applyProtection="0"/>
    <xf numFmtId="41" fontId="59" fillId="0" borderId="0" applyFont="0" applyFill="0" applyBorder="0" applyAlignment="0" applyProtection="0"/>
    <xf numFmtId="191" fontId="26" fillId="0" borderId="0" applyFont="0" applyFill="0" applyBorder="0" applyAlignment="0" applyProtection="0"/>
    <xf numFmtId="192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76" fontId="5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59" fillId="0" borderId="0" applyFont="0" applyFill="0" applyBorder="0" applyAlignment="0" applyProtection="0"/>
    <xf numFmtId="175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76" fontId="59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59" fillId="0" borderId="0" applyFont="0" applyFill="0" applyBorder="0" applyAlignment="0" applyProtection="0"/>
    <xf numFmtId="185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176" fontId="5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216" fontId="26" fillId="0" borderId="0" applyFont="0" applyFill="0" applyBorder="0" applyAlignment="0" applyProtection="0"/>
    <xf numFmtId="175" fontId="59" fillId="0" borderId="0" applyFont="0" applyFill="0" applyBorder="0" applyAlignment="0" applyProtection="0"/>
    <xf numFmtId="175" fontId="59" fillId="0" borderId="0" applyFont="0" applyFill="0" applyBorder="0" applyAlignment="0" applyProtection="0"/>
    <xf numFmtId="176" fontId="59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59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92" fillId="0" borderId="0"/>
    <xf numFmtId="40" fontId="99" fillId="0" borderId="0" applyBorder="0">
      <alignment horizontal="right"/>
    </xf>
    <xf numFmtId="217" fontId="100" fillId="0" borderId="4">
      <alignment horizontal="right" vertical="center"/>
    </xf>
    <xf numFmtId="173" fontId="100" fillId="0" borderId="4">
      <alignment horizontal="center"/>
    </xf>
    <xf numFmtId="0" fontId="59" fillId="0" borderId="0"/>
    <xf numFmtId="4" fontId="101" fillId="0" borderId="0"/>
    <xf numFmtId="218" fontId="102" fillId="0" borderId="0"/>
    <xf numFmtId="219" fontId="100" fillId="0" borderId="1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0" fontId="52" fillId="0" borderId="0" applyFont="0" applyFill="0" applyBorder="0" applyAlignment="0" applyProtection="0"/>
    <xf numFmtId="221" fontId="5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03" fillId="0" borderId="0">
      <alignment vertical="center"/>
    </xf>
    <xf numFmtId="17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0" fontId="104" fillId="0" borderId="0"/>
    <xf numFmtId="0" fontId="105" fillId="0" borderId="0" applyFont="0" applyFill="0" applyBorder="0" applyAlignment="0" applyProtection="0"/>
    <xf numFmtId="0" fontId="105" fillId="0" borderId="0" applyFont="0" applyFill="0" applyBorder="0" applyAlignment="0" applyProtection="0"/>
    <xf numFmtId="0" fontId="17" fillId="0" borderId="0">
      <alignment vertical="center"/>
    </xf>
    <xf numFmtId="0" fontId="68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25" borderId="14" applyNumberFormat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40" fontId="109" fillId="0" borderId="0" applyFont="0" applyFill="0" applyBorder="0" applyAlignment="0" applyProtection="0"/>
    <xf numFmtId="38" fontId="109" fillId="0" borderId="0" applyFont="0" applyFill="0" applyBorder="0" applyAlignment="0" applyProtection="0"/>
    <xf numFmtId="0" fontId="85" fillId="26" borderId="15" applyNumberFormat="0" applyFont="0" applyAlignment="0" applyProtection="0">
      <alignment vertical="center"/>
    </xf>
    <xf numFmtId="0" fontId="109" fillId="0" borderId="0" applyFont="0" applyFill="0" applyBorder="0" applyAlignment="0" applyProtection="0"/>
    <xf numFmtId="0" fontId="109" fillId="0" borderId="0" applyFont="0" applyFill="0" applyBorder="0" applyAlignment="0" applyProtection="0"/>
    <xf numFmtId="9" fontId="110" fillId="0" borderId="0" applyFont="0" applyFill="0" applyBorder="0" applyAlignment="0" applyProtection="0"/>
    <xf numFmtId="0" fontId="111" fillId="27" borderId="0" applyNumberFormat="0" applyBorder="0" applyAlignment="0" applyProtection="0">
      <alignment vertical="center"/>
    </xf>
    <xf numFmtId="0" fontId="112" fillId="0" borderId="0"/>
    <xf numFmtId="0" fontId="113" fillId="0" borderId="0" applyNumberFormat="0" applyFill="0" applyBorder="0" applyAlignment="0" applyProtection="0">
      <alignment vertical="center"/>
    </xf>
    <xf numFmtId="0" fontId="114" fillId="28" borderId="16" applyNumberFormat="0" applyAlignment="0" applyProtection="0">
      <alignment vertical="center"/>
    </xf>
    <xf numFmtId="187" fontId="115" fillId="0" borderId="0" applyFont="0" applyFill="0" applyBorder="0" applyAlignment="0" applyProtection="0"/>
    <xf numFmtId="0" fontId="116" fillId="0" borderId="17"/>
    <xf numFmtId="0" fontId="117" fillId="0" borderId="18" applyNumberFormat="0" applyFill="0" applyAlignment="0" applyProtection="0">
      <alignment vertical="center"/>
    </xf>
    <xf numFmtId="0" fontId="118" fillId="0" borderId="19" applyNumberFormat="0" applyFill="0" applyAlignment="0" applyProtection="0">
      <alignment vertical="center"/>
    </xf>
    <xf numFmtId="0" fontId="119" fillId="8" borderId="14" applyNumberFormat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22" fillId="0" borderId="21" applyNumberFormat="0" applyFill="0" applyAlignment="0" applyProtection="0">
      <alignment vertical="center"/>
    </xf>
    <xf numFmtId="0" fontId="123" fillId="0" borderId="22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125" fillId="25" borderId="23" applyNumberFormat="0" applyAlignment="0" applyProtection="0">
      <alignment vertical="center"/>
    </xf>
    <xf numFmtId="0" fontId="126" fillId="0" borderId="0" applyFont="0" applyFill="0" applyBorder="0" applyAlignment="0" applyProtection="0"/>
    <xf numFmtId="0" fontId="126" fillId="0" borderId="0" applyFont="0" applyFill="0" applyBorder="0" applyAlignment="0" applyProtection="0"/>
    <xf numFmtId="222" fontId="126" fillId="0" borderId="0" applyFont="0" applyFill="0" applyBorder="0" applyAlignment="0" applyProtection="0"/>
    <xf numFmtId="223" fontId="126" fillId="0" borderId="0" applyFont="0" applyFill="0" applyBorder="0" applyAlignment="0" applyProtection="0"/>
    <xf numFmtId="0" fontId="127" fillId="0" borderId="0"/>
    <xf numFmtId="0" fontId="93" fillId="0" borderId="0"/>
    <xf numFmtId="198" fontId="128" fillId="0" borderId="0" applyFont="0" applyFill="0" applyBorder="0" applyAlignment="0" applyProtection="0"/>
    <xf numFmtId="41" fontId="55" fillId="0" borderId="0" applyFont="0" applyFill="0" applyBorder="0" applyAlignment="0" applyProtection="0"/>
    <xf numFmtId="224" fontId="55" fillId="0" borderId="0" applyFont="0" applyFill="0" applyBorder="0" applyAlignment="0" applyProtection="0"/>
    <xf numFmtId="0" fontId="17" fillId="0" borderId="0"/>
    <xf numFmtId="178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0" fontId="93" fillId="0" borderId="0"/>
    <xf numFmtId="42" fontId="55" fillId="0" borderId="0" applyFont="0" applyFill="0" applyBorder="0" applyAlignment="0" applyProtection="0"/>
    <xf numFmtId="225" fontId="56" fillId="0" borderId="0" applyFont="0" applyFill="0" applyBorder="0" applyAlignment="0" applyProtection="0"/>
    <xf numFmtId="226" fontId="55" fillId="0" borderId="0" applyFont="0" applyFill="0" applyBorder="0" applyAlignment="0" applyProtection="0"/>
    <xf numFmtId="18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4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9" fillId="0" borderId="0" xfId="0" applyFont="1" applyAlignment="1"/>
    <xf numFmtId="0" fontId="8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7" fillId="0" borderId="0" xfId="0" applyFont="1" applyAlignment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left" vertical="top" wrapText="1"/>
    </xf>
    <xf numFmtId="165" fontId="17" fillId="0" borderId="1" xfId="2" applyNumberFormat="1" applyFont="1" applyBorder="1"/>
    <xf numFmtId="165" fontId="19" fillId="0" borderId="1" xfId="2" applyNumberFormat="1" applyFont="1" applyBorder="1"/>
    <xf numFmtId="0" fontId="17" fillId="0" borderId="0" xfId="0" applyFont="1"/>
    <xf numFmtId="165" fontId="17" fillId="0" borderId="0" xfId="2" applyNumberFormat="1" applyFont="1"/>
    <xf numFmtId="165" fontId="20" fillId="0" borderId="0" xfId="2" applyNumberFormat="1" applyFont="1" applyBorder="1" applyAlignment="1">
      <alignment horizontal="right"/>
    </xf>
    <xf numFmtId="0" fontId="19" fillId="0" borderId="1" xfId="0" applyFont="1" applyBorder="1" applyAlignment="1">
      <alignment horizontal="center"/>
    </xf>
    <xf numFmtId="165" fontId="19" fillId="0" borderId="1" xfId="2" applyNumberFormat="1" applyFont="1" applyBorder="1" applyAlignment="1">
      <alignment horizontal="center"/>
    </xf>
    <xf numFmtId="165" fontId="21" fillId="0" borderId="1" xfId="2" applyNumberFormat="1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0" fontId="19" fillId="0" borderId="0" xfId="0" applyFont="1"/>
    <xf numFmtId="0" fontId="22" fillId="0" borderId="0" xfId="0" applyFont="1"/>
    <xf numFmtId="0" fontId="17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justify" vertical="top" wrapText="1"/>
    </xf>
    <xf numFmtId="165" fontId="24" fillId="0" borderId="1" xfId="2" applyNumberFormat="1" applyFont="1" applyBorder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left" vertical="top" wrapText="1"/>
    </xf>
    <xf numFmtId="0" fontId="0" fillId="0" borderId="1" xfId="0" applyBorder="1"/>
    <xf numFmtId="0" fontId="19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165" fontId="17" fillId="0" borderId="0" xfId="0" applyNumberFormat="1" applyFont="1"/>
    <xf numFmtId="0" fontId="22" fillId="0" borderId="1" xfId="0" applyFont="1" applyFill="1" applyBorder="1" applyAlignment="1">
      <alignment horizontal="center" vertical="center"/>
    </xf>
    <xf numFmtId="165" fontId="22" fillId="0" borderId="1" xfId="2" applyNumberFormat="1" applyFont="1" applyFill="1" applyBorder="1" applyAlignment="1">
      <alignment horizontal="center" wrapText="1"/>
    </xf>
    <xf numFmtId="0" fontId="22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/>
    </xf>
    <xf numFmtId="165" fontId="26" fillId="0" borderId="1" xfId="2" applyNumberFormat="1" applyFont="1" applyFill="1" applyBorder="1"/>
    <xf numFmtId="0" fontId="26" fillId="0" borderId="1" xfId="0" applyFont="1" applyFill="1" applyBorder="1"/>
    <xf numFmtId="0" fontId="26" fillId="0" borderId="0" xfId="0" applyFont="1" applyFill="1"/>
    <xf numFmtId="165" fontId="22" fillId="0" borderId="1" xfId="2" applyNumberFormat="1" applyFont="1" applyFill="1" applyBorder="1"/>
    <xf numFmtId="0" fontId="27" fillId="0" borderId="1" xfId="0" applyFont="1" applyFill="1" applyBorder="1" applyAlignment="1">
      <alignment horizontal="center"/>
    </xf>
    <xf numFmtId="165" fontId="27" fillId="0" borderId="1" xfId="2" applyNumberFormat="1" applyFont="1" applyFill="1" applyBorder="1"/>
    <xf numFmtId="0" fontId="27" fillId="0" borderId="0" xfId="0" applyFont="1" applyFill="1"/>
    <xf numFmtId="0" fontId="26" fillId="0" borderId="1" xfId="0" applyFont="1" applyFill="1" applyBorder="1" applyAlignment="1">
      <alignment horizontal="center"/>
    </xf>
    <xf numFmtId="165" fontId="15" fillId="0" borderId="1" xfId="2" applyNumberFormat="1" applyFill="1" applyBorder="1"/>
    <xf numFmtId="0" fontId="28" fillId="0" borderId="1" xfId="0" applyFont="1" applyFill="1" applyBorder="1" applyAlignment="1">
      <alignment horizontal="center"/>
    </xf>
    <xf numFmtId="0" fontId="29" fillId="0" borderId="1" xfId="0" applyFont="1" applyFill="1" applyBorder="1"/>
    <xf numFmtId="165" fontId="28" fillId="0" borderId="1" xfId="2" applyNumberFormat="1" applyFont="1" applyFill="1" applyBorder="1"/>
    <xf numFmtId="0" fontId="28" fillId="0" borderId="0" xfId="0" applyFont="1" applyFill="1"/>
    <xf numFmtId="0" fontId="30" fillId="0" borderId="0" xfId="0" applyFont="1" applyFill="1"/>
    <xf numFmtId="0" fontId="30" fillId="0" borderId="1" xfId="0" applyFont="1" applyFill="1" applyBorder="1" applyAlignment="1">
      <alignment horizontal="center"/>
    </xf>
    <xf numFmtId="0" fontId="17" fillId="0" borderId="1" xfId="0" applyFont="1" applyFill="1" applyBorder="1"/>
    <xf numFmtId="165" fontId="26" fillId="0" borderId="0" xfId="0" applyNumberFormat="1" applyFont="1" applyFill="1"/>
    <xf numFmtId="0" fontId="31" fillId="0" borderId="0" xfId="0" applyFont="1" applyFill="1" applyAlignment="1"/>
    <xf numFmtId="0" fontId="9" fillId="0" borderId="0" xfId="0" applyFont="1" applyBorder="1" applyAlignme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/>
    <xf numFmtId="0" fontId="33" fillId="0" borderId="0" xfId="0" applyFont="1" applyAlignment="1"/>
    <xf numFmtId="0" fontId="35" fillId="0" borderId="0" xfId="0" applyFont="1"/>
    <xf numFmtId="0" fontId="36" fillId="0" borderId="0" xfId="0" applyFont="1"/>
    <xf numFmtId="165" fontId="33" fillId="0" borderId="0" xfId="2" applyNumberFormat="1" applyFont="1"/>
    <xf numFmtId="0" fontId="37" fillId="0" borderId="0" xfId="0" applyFont="1" applyAlignment="1">
      <alignment horizontal="justify"/>
    </xf>
    <xf numFmtId="165" fontId="34" fillId="0" borderId="0" xfId="2" applyNumberFormat="1" applyFont="1"/>
    <xf numFmtId="3" fontId="38" fillId="0" borderId="0" xfId="0" applyNumberFormat="1" applyFont="1" applyAlignment="1">
      <alignment horizontal="right"/>
    </xf>
    <xf numFmtId="0" fontId="38" fillId="0" borderId="0" xfId="0" applyFont="1"/>
    <xf numFmtId="0" fontId="17" fillId="0" borderId="0" xfId="0" applyFont="1" applyFill="1" applyBorder="1" applyAlignment="1">
      <alignment horizontal="center"/>
    </xf>
    <xf numFmtId="0" fontId="40" fillId="0" borderId="0" xfId="0" applyFont="1"/>
    <xf numFmtId="0" fontId="18" fillId="0" borderId="0" xfId="0" applyFont="1"/>
    <xf numFmtId="165" fontId="18" fillId="0" borderId="0" xfId="2" applyNumberFormat="1" applyFont="1"/>
    <xf numFmtId="0" fontId="18" fillId="0" borderId="0" xfId="0" applyFont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/>
    <xf numFmtId="0" fontId="20" fillId="0" borderId="1" xfId="0" applyFont="1" applyFill="1" applyBorder="1"/>
    <xf numFmtId="0" fontId="17" fillId="0" borderId="1" xfId="0" quotePrefix="1" applyFont="1" applyFill="1" applyBorder="1"/>
    <xf numFmtId="165" fontId="24" fillId="0" borderId="0" xfId="0" applyNumberFormat="1" applyFont="1"/>
    <xf numFmtId="3" fontId="8" fillId="0" borderId="1" xfId="0" applyNumberFormat="1" applyFont="1" applyBorder="1"/>
    <xf numFmtId="0" fontId="44" fillId="0" borderId="0" xfId="0" applyFont="1"/>
    <xf numFmtId="3" fontId="49" fillId="0" borderId="1" xfId="0" applyNumberFormat="1" applyFont="1" applyBorder="1" applyAlignment="1"/>
    <xf numFmtId="0" fontId="2" fillId="0" borderId="0" xfId="5"/>
    <xf numFmtId="0" fontId="2" fillId="0" borderId="0" xfId="5" applyFont="1"/>
    <xf numFmtId="0" fontId="47" fillId="0" borderId="1" xfId="5" applyFont="1" applyBorder="1" applyAlignment="1">
      <alignment horizontal="center" vertical="center"/>
    </xf>
    <xf numFmtId="0" fontId="43" fillId="0" borderId="1" xfId="5" applyFont="1" applyBorder="1" applyAlignment="1">
      <alignment horizontal="center" vertical="center" wrapText="1"/>
    </xf>
    <xf numFmtId="0" fontId="47" fillId="0" borderId="1" xfId="5" applyFont="1" applyBorder="1" applyAlignment="1">
      <alignment horizontal="center" vertical="center" wrapText="1"/>
    </xf>
    <xf numFmtId="0" fontId="50" fillId="0" borderId="0" xfId="5" applyFont="1"/>
    <xf numFmtId="2" fontId="10" fillId="0" borderId="1" xfId="0" applyNumberFormat="1" applyFont="1" applyBorder="1" applyAlignment="1"/>
    <xf numFmtId="0" fontId="3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/>
    <xf numFmtId="0" fontId="14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35" fillId="0" borderId="0" xfId="0" applyFont="1"/>
    <xf numFmtId="0" fontId="19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165" fontId="17" fillId="0" borderId="7" xfId="2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7" fillId="0" borderId="0" xfId="0" applyFont="1"/>
    <xf numFmtId="0" fontId="12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5" fontId="17" fillId="0" borderId="0" xfId="2" applyNumberFormat="1" applyFont="1" applyFill="1" applyBorder="1" applyAlignment="1">
      <alignment horizontal="center"/>
    </xf>
    <xf numFmtId="0" fontId="43" fillId="0" borderId="2" xfId="5" applyFont="1" applyBorder="1" applyAlignment="1">
      <alignment horizontal="center" vertical="center" wrapText="1"/>
    </xf>
    <xf numFmtId="0" fontId="43" fillId="0" borderId="3" xfId="5" applyFont="1" applyBorder="1" applyAlignment="1">
      <alignment horizontal="center" vertical="center" wrapText="1"/>
    </xf>
    <xf numFmtId="0" fontId="43" fillId="0" borderId="1" xfId="5" applyFont="1" applyBorder="1" applyAlignment="1">
      <alignment horizontal="center" vertical="center"/>
    </xf>
    <xf numFmtId="0" fontId="14" fillId="0" borderId="0" xfId="648" applyFont="1" applyAlignment="1">
      <alignment horizontal="center" wrapText="1"/>
    </xf>
    <xf numFmtId="0" fontId="1" fillId="0" borderId="0" xfId="648"/>
    <xf numFmtId="0" fontId="7" fillId="0" borderId="0" xfId="648" applyFont="1" applyAlignment="1"/>
    <xf numFmtId="0" fontId="7" fillId="0" borderId="0" xfId="648" applyFont="1"/>
    <xf numFmtId="0" fontId="6" fillId="0" borderId="0" xfId="648" applyFont="1"/>
    <xf numFmtId="0" fontId="8" fillId="0" borderId="0" xfId="648" applyFont="1"/>
    <xf numFmtId="0" fontId="7" fillId="0" borderId="0" xfId="648" applyFont="1"/>
    <xf numFmtId="0" fontId="7" fillId="0" borderId="0" xfId="648" applyFont="1" applyAlignment="1">
      <alignment horizontal="center"/>
    </xf>
    <xf numFmtId="0" fontId="7" fillId="0" borderId="0" xfId="648" applyFont="1" applyAlignment="1">
      <alignment horizontal="center"/>
    </xf>
    <xf numFmtId="0" fontId="129" fillId="0" borderId="0" xfId="648" applyFont="1" applyAlignment="1">
      <alignment horizontal="center"/>
    </xf>
    <xf numFmtId="0" fontId="9" fillId="0" borderId="0" xfId="648" applyFont="1" applyAlignment="1">
      <alignment horizontal="center"/>
    </xf>
    <xf numFmtId="0" fontId="5" fillId="0" borderId="0" xfId="648" applyFont="1"/>
    <xf numFmtId="0" fontId="8" fillId="0" borderId="0" xfId="648" applyFont="1" applyAlignment="1">
      <alignment horizontal="center"/>
    </xf>
    <xf numFmtId="0" fontId="9" fillId="0" borderId="6" xfId="648" applyFont="1" applyBorder="1" applyAlignment="1">
      <alignment horizontal="right"/>
    </xf>
    <xf numFmtId="0" fontId="9" fillId="0" borderId="0" xfId="648" applyFont="1" applyAlignment="1"/>
    <xf numFmtId="0" fontId="7" fillId="0" borderId="2" xfId="648" applyFont="1" applyBorder="1" applyAlignment="1">
      <alignment horizontal="center" vertical="center" wrapText="1"/>
    </xf>
    <xf numFmtId="0" fontId="7" fillId="0" borderId="2" xfId="648" applyFont="1" applyBorder="1" applyAlignment="1">
      <alignment horizontal="center" vertical="center"/>
    </xf>
    <xf numFmtId="0" fontId="130" fillId="0" borderId="0" xfId="648" applyFont="1"/>
    <xf numFmtId="0" fontId="7" fillId="0" borderId="3" xfId="648" applyFont="1" applyBorder="1" applyAlignment="1">
      <alignment horizontal="center" vertical="center"/>
    </xf>
    <xf numFmtId="0" fontId="7" fillId="0" borderId="3" xfId="648" applyFont="1" applyBorder="1" applyAlignment="1">
      <alignment horizontal="center" vertical="center" wrapText="1"/>
    </xf>
    <xf numFmtId="0" fontId="7" fillId="29" borderId="1" xfId="648" applyFont="1" applyFill="1" applyBorder="1" applyAlignment="1">
      <alignment horizontal="center"/>
    </xf>
    <xf numFmtId="0" fontId="7" fillId="29" borderId="1" xfId="648" applyFont="1" applyFill="1" applyBorder="1" applyAlignment="1">
      <alignment wrapText="1"/>
    </xf>
    <xf numFmtId="165" fontId="131" fillId="29" borderId="1" xfId="649" applyNumberFormat="1" applyFont="1" applyFill="1" applyBorder="1" applyAlignment="1">
      <alignment horizontal="right"/>
    </xf>
    <xf numFmtId="165" fontId="132" fillId="29" borderId="1" xfId="649" applyNumberFormat="1" applyFont="1" applyFill="1" applyBorder="1" applyAlignment="1">
      <alignment horizontal="center"/>
    </xf>
    <xf numFmtId="0" fontId="133" fillId="0" borderId="0" xfId="648" applyFont="1"/>
    <xf numFmtId="0" fontId="131" fillId="0" borderId="1" xfId="648" applyFont="1" applyBorder="1" applyAlignment="1">
      <alignment horizontal="center"/>
    </xf>
    <xf numFmtId="0" fontId="131" fillId="0" borderId="1" xfId="648" applyFont="1" applyBorder="1" applyAlignment="1">
      <alignment wrapText="1"/>
    </xf>
    <xf numFmtId="165" fontId="131" fillId="0" borderId="1" xfId="649" applyNumberFormat="1" applyFont="1" applyBorder="1" applyAlignment="1">
      <alignment horizontal="right"/>
    </xf>
    <xf numFmtId="165" fontId="132" fillId="0" borderId="1" xfId="649" applyNumberFormat="1" applyFont="1" applyBorder="1" applyAlignment="1">
      <alignment horizontal="center"/>
    </xf>
    <xf numFmtId="0" fontId="8" fillId="0" borderId="1" xfId="648" applyFont="1" applyBorder="1" applyAlignment="1">
      <alignment horizontal="center"/>
    </xf>
    <xf numFmtId="0" fontId="8" fillId="0" borderId="1" xfId="648" applyFont="1" applyBorder="1" applyAlignment="1">
      <alignment wrapText="1"/>
    </xf>
    <xf numFmtId="165" fontId="134" fillId="0" borderId="1" xfId="649" applyNumberFormat="1" applyFont="1" applyBorder="1" applyAlignment="1">
      <alignment horizontal="right"/>
    </xf>
    <xf numFmtId="0" fontId="7" fillId="0" borderId="1" xfId="648" applyFont="1" applyFill="1" applyBorder="1" applyAlignment="1">
      <alignment horizontal="center"/>
    </xf>
    <xf numFmtId="0" fontId="7" fillId="0" borderId="1" xfId="648" applyFont="1" applyFill="1" applyBorder="1" applyAlignment="1">
      <alignment wrapText="1"/>
    </xf>
    <xf numFmtId="165" fontId="131" fillId="0" borderId="1" xfId="649" applyNumberFormat="1" applyFont="1" applyFill="1" applyBorder="1" applyAlignment="1">
      <alignment horizontal="right"/>
    </xf>
    <xf numFmtId="165" fontId="132" fillId="0" borderId="1" xfId="649" applyNumberFormat="1" applyFont="1" applyFill="1" applyBorder="1" applyAlignment="1">
      <alignment horizontal="center"/>
    </xf>
    <xf numFmtId="0" fontId="7" fillId="0" borderId="0" xfId="648" applyFont="1" applyFill="1"/>
    <xf numFmtId="0" fontId="133" fillId="0" borderId="0" xfId="648" applyFont="1" applyFill="1"/>
    <xf numFmtId="0" fontId="131" fillId="29" borderId="1" xfId="648" applyFont="1" applyFill="1" applyBorder="1" applyAlignment="1">
      <alignment horizontal="center"/>
    </xf>
    <xf numFmtId="0" fontId="131" fillId="29" borderId="1" xfId="648" applyFont="1" applyFill="1" applyBorder="1" applyAlignment="1">
      <alignment wrapText="1"/>
    </xf>
    <xf numFmtId="165" fontId="5" fillId="0" borderId="0" xfId="648" applyNumberFormat="1" applyFont="1"/>
    <xf numFmtId="165" fontId="134" fillId="0" borderId="1" xfId="649" applyNumberFormat="1" applyFont="1" applyBorder="1" applyAlignment="1">
      <alignment horizontal="right" vertical="top" wrapText="1"/>
    </xf>
    <xf numFmtId="0" fontId="8" fillId="0" borderId="0" xfId="648" applyFont="1" applyBorder="1" applyAlignment="1">
      <alignment horizontal="center"/>
    </xf>
    <xf numFmtId="0" fontId="8" fillId="0" borderId="0" xfId="648" applyFont="1" applyBorder="1" applyAlignment="1">
      <alignment wrapText="1"/>
    </xf>
    <xf numFmtId="165" fontId="8" fillId="0" borderId="0" xfId="649" applyNumberFormat="1" applyFont="1" applyBorder="1" applyAlignment="1">
      <alignment vertical="top" wrapText="1"/>
    </xf>
    <xf numFmtId="165" fontId="8" fillId="0" borderId="0" xfId="649" applyNumberFormat="1" applyFont="1" applyBorder="1"/>
    <xf numFmtId="165" fontId="8" fillId="0" borderId="0" xfId="649" applyNumberFormat="1" applyFont="1" applyBorder="1" applyAlignment="1">
      <alignment horizontal="center" vertical="center" wrapText="1"/>
    </xf>
    <xf numFmtId="0" fontId="1" fillId="0" borderId="0" xfId="648" applyAlignment="1">
      <alignment horizontal="center" vertical="center" wrapText="1"/>
    </xf>
    <xf numFmtId="2" fontId="50" fillId="0" borderId="0" xfId="648" applyNumberFormat="1" applyFont="1" applyAlignment="1">
      <alignment horizontal="center" vertical="center" wrapText="1"/>
    </xf>
    <xf numFmtId="2" fontId="1" fillId="0" borderId="0" xfId="648" applyNumberFormat="1" applyAlignment="1">
      <alignment horizontal="center" vertical="center" wrapText="1"/>
    </xf>
    <xf numFmtId="165" fontId="1" fillId="0" borderId="0" xfId="648" applyNumberFormat="1"/>
    <xf numFmtId="0" fontId="50" fillId="0" borderId="0" xfId="648" applyFont="1" applyAlignment="1">
      <alignment horizontal="center" vertical="center" wrapText="1"/>
    </xf>
    <xf numFmtId="0" fontId="7" fillId="0" borderId="1" xfId="648" applyFont="1" applyBorder="1" applyAlignment="1">
      <alignment horizontal="center"/>
    </xf>
    <xf numFmtId="0" fontId="7" fillId="0" borderId="1" xfId="648" applyFont="1" applyBorder="1" applyAlignment="1">
      <alignment horizontal="center" vertical="center" wrapText="1"/>
    </xf>
    <xf numFmtId="165" fontId="7" fillId="0" borderId="1" xfId="649" applyNumberFormat="1" applyFont="1" applyBorder="1"/>
    <xf numFmtId="165" fontId="9" fillId="0" borderId="1" xfId="649" applyNumberFormat="1" applyFont="1" applyBorder="1" applyAlignment="1">
      <alignment horizontal="center"/>
    </xf>
    <xf numFmtId="165" fontId="8" fillId="0" borderId="1" xfId="649" applyNumberFormat="1" applyFont="1" applyBorder="1"/>
    <xf numFmtId="0" fontId="43" fillId="0" borderId="1" xfId="648" applyFont="1" applyBorder="1" applyAlignment="1">
      <alignment wrapText="1"/>
    </xf>
    <xf numFmtId="165" fontId="131" fillId="29" borderId="1" xfId="649" applyNumberFormat="1" applyFont="1" applyFill="1" applyBorder="1" applyAlignment="1">
      <alignment horizontal="right" vertical="top" wrapText="1"/>
    </xf>
    <xf numFmtId="165" fontId="131" fillId="0" borderId="1" xfId="649" applyNumberFormat="1" applyFont="1" applyBorder="1" applyAlignment="1">
      <alignment horizontal="justify" vertical="top" wrapText="1"/>
    </xf>
    <xf numFmtId="165" fontId="131" fillId="0" borderId="1" xfId="649" applyNumberFormat="1" applyFont="1" applyBorder="1" applyAlignment="1">
      <alignment vertical="top" wrapText="1"/>
    </xf>
    <xf numFmtId="0" fontId="50" fillId="0" borderId="0" xfId="648" applyFont="1"/>
    <xf numFmtId="0" fontId="131" fillId="0" borderId="0" xfId="0" applyFont="1" applyAlignment="1">
      <alignment horizontal="center"/>
    </xf>
    <xf numFmtId="0" fontId="42" fillId="0" borderId="1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left" vertical="center" wrapText="1"/>
    </xf>
    <xf numFmtId="165" fontId="42" fillId="0" borderId="1" xfId="2" applyNumberFormat="1" applyFont="1" applyFill="1" applyBorder="1" applyAlignment="1">
      <alignment vertical="center" wrapText="1"/>
    </xf>
    <xf numFmtId="0" fontId="1" fillId="0" borderId="0" xfId="5" applyFont="1"/>
    <xf numFmtId="0" fontId="48" fillId="0" borderId="1" xfId="0" applyFont="1" applyFill="1" applyBorder="1" applyAlignment="1" applyProtection="1">
      <alignment vertical="center" wrapText="1"/>
    </xf>
    <xf numFmtId="0" fontId="48" fillId="0" borderId="1" xfId="0" applyFont="1" applyFill="1" applyBorder="1" applyAlignment="1" applyProtection="1">
      <alignment horizontal="left" vertical="center" wrapText="1"/>
    </xf>
    <xf numFmtId="165" fontId="48" fillId="0" borderId="1" xfId="2" applyNumberFormat="1" applyFont="1" applyFill="1" applyBorder="1" applyAlignment="1" applyProtection="1">
      <alignment vertical="center" wrapText="1"/>
    </xf>
    <xf numFmtId="0" fontId="42" fillId="0" borderId="1" xfId="0" applyFont="1" applyFill="1" applyBorder="1" applyAlignment="1" applyProtection="1">
      <alignment vertical="center" wrapText="1"/>
    </xf>
    <xf numFmtId="0" fontId="42" fillId="0" borderId="1" xfId="0" applyFont="1" applyFill="1" applyBorder="1" applyAlignment="1" applyProtection="1">
      <alignment horizontal="left" vertical="center" wrapText="1"/>
    </xf>
    <xf numFmtId="165" fontId="42" fillId="0" borderId="1" xfId="2" applyNumberFormat="1" applyFont="1" applyFill="1" applyBorder="1" applyAlignment="1" applyProtection="1">
      <alignment vertical="center" wrapText="1"/>
    </xf>
  </cellXfs>
  <cellStyles count="650">
    <cellStyle name="_x0001_" xfId="6"/>
    <cellStyle name="??" xfId="7"/>
    <cellStyle name="?? [0.00]_ Att. 1- Cover" xfId="8"/>
    <cellStyle name="?? [0]" xfId="9"/>
    <cellStyle name="?_x001d_??%U©÷u&amp;H©÷9_x0008_?_x0009_s_x000a__x0007__x0001__x0001_" xfId="10"/>
    <cellStyle name="???? [0.00]_List-dwg" xfId="11"/>
    <cellStyle name="????[0]_Sheet1" xfId="12"/>
    <cellStyle name="????_List-dwg" xfId="13"/>
    <cellStyle name="???[0]_00Q3902REV.1" xfId="14"/>
    <cellStyle name="???_00Q3902REV.1" xfId="15"/>
    <cellStyle name="??[0]_BRE" xfId="16"/>
    <cellStyle name="??_ ??? ???? " xfId="17"/>
    <cellStyle name="??A? [0]_ÿÿÿÿÿÿ_1_¢¬???¢â? " xfId="18"/>
    <cellStyle name="??A?_ÿÿÿÿÿÿ_1_¢¬???¢â? " xfId="19"/>
    <cellStyle name="?¡±¢¥?_?¨ù??¢´¢¥_¢¬???¢â? " xfId="20"/>
    <cellStyle name="?ðÇ%U?&amp;H?_x0008_?s_x000a__x0007__x0001__x0001_" xfId="21"/>
    <cellStyle name="_Agreement Form 2007" xfId="22"/>
    <cellStyle name="_Book1" xfId="23"/>
    <cellStyle name="_Book1_1" xfId="24"/>
    <cellStyle name="_Book1_BC-QT-WB-dthao" xfId="25"/>
    <cellStyle name="_Book1_BC-QT-WB-dthao_Book1" xfId="26"/>
    <cellStyle name="_Book1_Book1" xfId="27"/>
    <cellStyle name="_Book1_Book1_1" xfId="28"/>
    <cellStyle name="_DỰ TOÁN" xfId="29"/>
    <cellStyle name="_KT (2)" xfId="30"/>
    <cellStyle name="_KT (2)_1" xfId="31"/>
    <cellStyle name="_KT (2)_1_Book1" xfId="32"/>
    <cellStyle name="_KT (2)_2" xfId="33"/>
    <cellStyle name="_KT (2)_2_TG-TH" xfId="34"/>
    <cellStyle name="_KT (2)_2_TG-TH_BAO CAO KLCT PT2000" xfId="35"/>
    <cellStyle name="_KT (2)_2_TG-TH_BAO CAO PT2000" xfId="36"/>
    <cellStyle name="_KT (2)_2_TG-TH_BAO CAO PT2000_Book1" xfId="37"/>
    <cellStyle name="_KT (2)_2_TG-TH_BAO CAO PT2000_trinh bao gia" xfId="38"/>
    <cellStyle name="_KT (2)_2_TG-TH_Bao cao XDCB 2001 - T11 KH dieu chinh 20-11-THAI" xfId="39"/>
    <cellStyle name="_KT (2)_2_TG-TH_Bao cao XDCB 2001 - T11 KH dieu chinh 20-11-THAI_Book1" xfId="40"/>
    <cellStyle name="_KT (2)_2_TG-TH_Bao cao XDCB 2001 - T11 KH dieu chinh 20-11-THAI_trinh bao gia" xfId="41"/>
    <cellStyle name="_KT (2)_2_TG-TH_Book1" xfId="42"/>
    <cellStyle name="_KT (2)_2_TG-TH_Book1_1" xfId="43"/>
    <cellStyle name="_KT (2)_2_TG-TH_Book1_2" xfId="44"/>
    <cellStyle name="_KT (2)_2_TG-TH_Book1_2_trinh bao gia" xfId="45"/>
    <cellStyle name="_KT (2)_2_TG-TH_Book1_3" xfId="46"/>
    <cellStyle name="_KT (2)_2_TG-TH_Book1_3_trinh bao gia" xfId="47"/>
    <cellStyle name="_KT (2)_2_TG-TH_Book1_Book1" xfId="48"/>
    <cellStyle name="_KT (2)_2_TG-TH_Book1_Book1_1" xfId="49"/>
    <cellStyle name="_KT (2)_2_TG-TH_Book1_KH2-06 PT LHT Binh Thanh 2003" xfId="50"/>
    <cellStyle name="_KT (2)_2_TG-TH_Book1_KH2-06 PT LHT Binh Thanh 2003_Book1" xfId="51"/>
    <cellStyle name="_KT (2)_2_TG-TH_Book1_THANHLOC Khai Hung" xfId="52"/>
    <cellStyle name="_KT (2)_2_TG-TH_KH2-06 PT LHT Binh Thanh 2003" xfId="53"/>
    <cellStyle name="_KT (2)_2_TG-TH_KH2-06 PT LHT Binh Thanh 2003_Book1" xfId="54"/>
    <cellStyle name="_KT (2)_2_TG-TH_KH2-06 PT LHT Binh Thanh 2003_trinh bao gia" xfId="55"/>
    <cellStyle name="_KT (2)_2_TG-TH_PGIA-phieu tham tra Kho bac" xfId="56"/>
    <cellStyle name="_KT (2)_2_TG-TH_PGIA-phieu tham tra Kho bac_Book1" xfId="57"/>
    <cellStyle name="_KT (2)_2_TG-TH_PGIA-phieu tham tra Kho bac_trinh bao gia" xfId="58"/>
    <cellStyle name="_KT (2)_2_TG-TH_PT02-02" xfId="59"/>
    <cellStyle name="_KT (2)_2_TG-TH_PT02-02_Book1" xfId="60"/>
    <cellStyle name="_KT (2)_2_TG-TH_PT02-02_trinh bao gia" xfId="61"/>
    <cellStyle name="_KT (2)_2_TG-TH_PT02-03" xfId="62"/>
    <cellStyle name="_KT (2)_2_TG-TH_PT02-03_Book1" xfId="63"/>
    <cellStyle name="_KT (2)_2_TG-TH_PT02-03_trinh bao gia" xfId="64"/>
    <cellStyle name="_KT (2)_2_TG-TH_THANHLOC Khai Hung" xfId="65"/>
    <cellStyle name="_KT (2)_2_TG-TH_THANHLOC Khai Hung_Book1" xfId="66"/>
    <cellStyle name="_KT (2)_2_TG-TH_THANHLOC Khai Hung_trinh bao gia" xfId="67"/>
    <cellStyle name="_KT (2)_2_TG-TH_THG" xfId="68"/>
    <cellStyle name="_KT (2)_2_TG-TH_THG_Book1" xfId="69"/>
    <cellStyle name="_KT (2)_2_TG-TH_trinh bao gia" xfId="70"/>
    <cellStyle name="_KT (2)_3" xfId="71"/>
    <cellStyle name="_KT (2)_3_TG-TH" xfId="72"/>
    <cellStyle name="_KT (2)_3_TG-TH_Book1" xfId="73"/>
    <cellStyle name="_KT (2)_3_TG-TH_Book1_1" xfId="74"/>
    <cellStyle name="_KT (2)_3_TG-TH_Book1_BC-QT-WB-dthao" xfId="75"/>
    <cellStyle name="_KT (2)_3_TG-TH_Book1_BC-QT-WB-dthao_Book1" xfId="76"/>
    <cellStyle name="_KT (2)_3_TG-TH_Book1_Book1" xfId="77"/>
    <cellStyle name="_KT (2)_3_TG-TH_Book1_Book1_1" xfId="78"/>
    <cellStyle name="_KT (2)_3_TG-TH_PERSONAL" xfId="79"/>
    <cellStyle name="_KT (2)_3_TG-TH_PERSONAL_Book1" xfId="80"/>
    <cellStyle name="_KT (2)_3_TG-TH_PERSONAL_Book1_1" xfId="81"/>
    <cellStyle name="_KT (2)_3_TG-TH_PERSONAL_Book1_Book1" xfId="82"/>
    <cellStyle name="_KT (2)_3_TG-TH_PERSONAL_Book1_Book1_1" xfId="83"/>
    <cellStyle name="_KT (2)_3_TG-TH_PERSONAL_HTQ.8 GD1" xfId="84"/>
    <cellStyle name="_KT (2)_3_TG-TH_PERSONAL_HTQ.8 GD1_Book1" xfId="85"/>
    <cellStyle name="_KT (2)_3_TG-TH_PERSONAL_THG" xfId="86"/>
    <cellStyle name="_KT (2)_3_TG-TH_PERSONAL_Tong hop KHCB 2001" xfId="87"/>
    <cellStyle name="_KT (2)_4" xfId="88"/>
    <cellStyle name="_KT (2)_4_BAO CAO KLCT PT2000" xfId="89"/>
    <cellStyle name="_KT (2)_4_BAO CAO PT2000" xfId="90"/>
    <cellStyle name="_KT (2)_4_BAO CAO PT2000_Book1" xfId="91"/>
    <cellStyle name="_KT (2)_4_BAO CAO PT2000_trinh bao gia" xfId="92"/>
    <cellStyle name="_KT (2)_4_Bao cao XDCB 2001 - T11 KH dieu chinh 20-11-THAI" xfId="93"/>
    <cellStyle name="_KT (2)_4_Bao cao XDCB 2001 - T11 KH dieu chinh 20-11-THAI_Book1" xfId="94"/>
    <cellStyle name="_KT (2)_4_Bao cao XDCB 2001 - T11 KH dieu chinh 20-11-THAI_trinh bao gia" xfId="95"/>
    <cellStyle name="_KT (2)_4_Book1" xfId="96"/>
    <cellStyle name="_KT (2)_4_Book1_1" xfId="97"/>
    <cellStyle name="_KT (2)_4_Book1_2" xfId="98"/>
    <cellStyle name="_KT (2)_4_Book1_2_trinh bao gia" xfId="99"/>
    <cellStyle name="_KT (2)_4_Book1_3" xfId="100"/>
    <cellStyle name="_KT (2)_4_Book1_3_trinh bao gia" xfId="101"/>
    <cellStyle name="_KT (2)_4_Book1_Book1" xfId="102"/>
    <cellStyle name="_KT (2)_4_Book1_Book1_1" xfId="103"/>
    <cellStyle name="_KT (2)_4_Book1_KH2-06 PT LHT Binh Thanh 2003" xfId="104"/>
    <cellStyle name="_KT (2)_4_Book1_KH2-06 PT LHT Binh Thanh 2003_Book1" xfId="105"/>
    <cellStyle name="_KT (2)_4_Book1_THANHLOC Khai Hung" xfId="106"/>
    <cellStyle name="_KT (2)_4_KH2-06 PT LHT Binh Thanh 2003" xfId="107"/>
    <cellStyle name="_KT (2)_4_KH2-06 PT LHT Binh Thanh 2003_Book1" xfId="108"/>
    <cellStyle name="_KT (2)_4_KH2-06 PT LHT Binh Thanh 2003_trinh bao gia" xfId="109"/>
    <cellStyle name="_KT (2)_4_PGIA-phieu tham tra Kho bac" xfId="110"/>
    <cellStyle name="_KT (2)_4_PGIA-phieu tham tra Kho bac_Book1" xfId="111"/>
    <cellStyle name="_KT (2)_4_PGIA-phieu tham tra Kho bac_trinh bao gia" xfId="112"/>
    <cellStyle name="_KT (2)_4_PT02-02" xfId="113"/>
    <cellStyle name="_KT (2)_4_PT02-02_Book1" xfId="114"/>
    <cellStyle name="_KT (2)_4_PT02-02_trinh bao gia" xfId="115"/>
    <cellStyle name="_KT (2)_4_PT02-03" xfId="116"/>
    <cellStyle name="_KT (2)_4_PT02-03_Book1" xfId="117"/>
    <cellStyle name="_KT (2)_4_PT02-03_trinh bao gia" xfId="118"/>
    <cellStyle name="_KT (2)_4_TG-TH" xfId="119"/>
    <cellStyle name="_KT (2)_4_THANHLOC Khai Hung" xfId="120"/>
    <cellStyle name="_KT (2)_4_THANHLOC Khai Hung_Book1" xfId="121"/>
    <cellStyle name="_KT (2)_4_THANHLOC Khai Hung_trinh bao gia" xfId="122"/>
    <cellStyle name="_KT (2)_4_THG" xfId="123"/>
    <cellStyle name="_KT (2)_4_THG_Book1" xfId="124"/>
    <cellStyle name="_KT (2)_4_trinh bao gia" xfId="125"/>
    <cellStyle name="_KT (2)_5" xfId="126"/>
    <cellStyle name="_KT (2)_5_BAO CAO KLCT PT2000" xfId="127"/>
    <cellStyle name="_KT (2)_5_BAO CAO PT2000" xfId="128"/>
    <cellStyle name="_KT (2)_5_BAO CAO PT2000_Book1" xfId="129"/>
    <cellStyle name="_KT (2)_5_BAO CAO PT2000_trinh bao gia" xfId="130"/>
    <cellStyle name="_KT (2)_5_Bao cao XDCB 2001 - T11 KH dieu chinh 20-11-THAI" xfId="131"/>
    <cellStyle name="_KT (2)_5_Bao cao XDCB 2001 - T11 KH dieu chinh 20-11-THAI_Book1" xfId="132"/>
    <cellStyle name="_KT (2)_5_Bao cao XDCB 2001 - T11 KH dieu chinh 20-11-THAI_trinh bao gia" xfId="133"/>
    <cellStyle name="_KT (2)_5_Book1" xfId="134"/>
    <cellStyle name="_KT (2)_5_Book1_1" xfId="135"/>
    <cellStyle name="_KT (2)_5_Book1_1_Book1" xfId="136"/>
    <cellStyle name="_KT (2)_5_Book1_2" xfId="137"/>
    <cellStyle name="_KT (2)_5_Book1_BC-QT-WB-dthao" xfId="138"/>
    <cellStyle name="_KT (2)_5_Book1_BC-QT-WB-dthao_Book1" xfId="139"/>
    <cellStyle name="_KT (2)_5_Book1_Book1" xfId="140"/>
    <cellStyle name="_KT (2)_5_Book1_KH2-06 PT LHT Binh Thanh 2003" xfId="141"/>
    <cellStyle name="_KT (2)_5_Book1_KH2-06 PT LHT Binh Thanh 2003_Book1" xfId="142"/>
    <cellStyle name="_KT (2)_5_Book1_THANHLOC Khai Hung" xfId="143"/>
    <cellStyle name="_KT (2)_5_KH2-06 PT LHT Binh Thanh 2003" xfId="144"/>
    <cellStyle name="_KT (2)_5_KH2-06 PT LHT Binh Thanh 2003_Book1" xfId="145"/>
    <cellStyle name="_KT (2)_5_KH2-06 PT LHT Binh Thanh 2003_trinh bao gia" xfId="146"/>
    <cellStyle name="_KT (2)_5_PGIA-phieu tham tra Kho bac" xfId="147"/>
    <cellStyle name="_KT (2)_5_PGIA-phieu tham tra Kho bac_Book1" xfId="148"/>
    <cellStyle name="_KT (2)_5_PGIA-phieu tham tra Kho bac_trinh bao gia" xfId="149"/>
    <cellStyle name="_KT (2)_5_PT02-02" xfId="150"/>
    <cellStyle name="_KT (2)_5_PT02-02_Book1" xfId="151"/>
    <cellStyle name="_KT (2)_5_PT02-02_trinh bao gia" xfId="152"/>
    <cellStyle name="_KT (2)_5_PT02-03" xfId="153"/>
    <cellStyle name="_KT (2)_5_PT02-03_Book1" xfId="154"/>
    <cellStyle name="_KT (2)_5_PT02-03_trinh bao gia" xfId="155"/>
    <cellStyle name="_KT (2)_5_THANHLOC Khai Hung" xfId="156"/>
    <cellStyle name="_KT (2)_5_THANHLOC Khai Hung_Book1" xfId="157"/>
    <cellStyle name="_KT (2)_5_THANHLOC Khai Hung_trinh bao gia" xfId="158"/>
    <cellStyle name="_KT (2)_5_THG" xfId="159"/>
    <cellStyle name="_KT (2)_5_THG_Book1" xfId="160"/>
    <cellStyle name="_KT (2)_5_trinh bao gia" xfId="161"/>
    <cellStyle name="_KT (2)_Book1" xfId="162"/>
    <cellStyle name="_KT (2)_Book1_1" xfId="163"/>
    <cellStyle name="_KT (2)_Book1_BC-QT-WB-dthao" xfId="164"/>
    <cellStyle name="_KT (2)_Book1_BC-QT-WB-dthao_Book1" xfId="165"/>
    <cellStyle name="_KT (2)_Book1_Book1" xfId="166"/>
    <cellStyle name="_KT (2)_Book1_Book1_1" xfId="167"/>
    <cellStyle name="_KT (2)_PERSONAL" xfId="168"/>
    <cellStyle name="_KT (2)_PERSONAL_Book1" xfId="169"/>
    <cellStyle name="_KT (2)_PERSONAL_Book1_1" xfId="170"/>
    <cellStyle name="_KT (2)_PERSONAL_Book1_Book1" xfId="171"/>
    <cellStyle name="_KT (2)_PERSONAL_Book1_Book1_1" xfId="172"/>
    <cellStyle name="_KT (2)_PERSONAL_HTQ.8 GD1" xfId="173"/>
    <cellStyle name="_KT (2)_PERSONAL_HTQ.8 GD1_Book1" xfId="174"/>
    <cellStyle name="_KT (2)_PERSONAL_THG" xfId="175"/>
    <cellStyle name="_KT (2)_PERSONAL_Tong hop KHCB 2001" xfId="176"/>
    <cellStyle name="_KT (2)_TG-TH" xfId="177"/>
    <cellStyle name="_KT_TG" xfId="178"/>
    <cellStyle name="_KT_TG_1" xfId="179"/>
    <cellStyle name="_KT_TG_1_BAO CAO KLCT PT2000" xfId="180"/>
    <cellStyle name="_KT_TG_1_BAO CAO PT2000" xfId="181"/>
    <cellStyle name="_KT_TG_1_BAO CAO PT2000_Book1" xfId="182"/>
    <cellStyle name="_KT_TG_1_BAO CAO PT2000_trinh bao gia" xfId="183"/>
    <cellStyle name="_KT_TG_1_Bao cao XDCB 2001 - T11 KH dieu chinh 20-11-THAI" xfId="184"/>
    <cellStyle name="_KT_TG_1_Bao cao XDCB 2001 - T11 KH dieu chinh 20-11-THAI_Book1" xfId="185"/>
    <cellStyle name="_KT_TG_1_Bao cao XDCB 2001 - T11 KH dieu chinh 20-11-THAI_trinh bao gia" xfId="186"/>
    <cellStyle name="_KT_TG_1_Book1" xfId="187"/>
    <cellStyle name="_KT_TG_1_Book1_1" xfId="188"/>
    <cellStyle name="_KT_TG_1_Book1_1_Book1" xfId="189"/>
    <cellStyle name="_KT_TG_1_Book1_2" xfId="190"/>
    <cellStyle name="_KT_TG_1_Book1_BC-QT-WB-dthao" xfId="191"/>
    <cellStyle name="_KT_TG_1_Book1_BC-QT-WB-dthao_Book1" xfId="192"/>
    <cellStyle name="_KT_TG_1_Book1_Book1" xfId="193"/>
    <cellStyle name="_KT_TG_1_Book1_KH2-06 PT LHT Binh Thanh 2003" xfId="194"/>
    <cellStyle name="_KT_TG_1_Book1_KH2-06 PT LHT Binh Thanh 2003_Book1" xfId="195"/>
    <cellStyle name="_KT_TG_1_Book1_THANHLOC Khai Hung" xfId="196"/>
    <cellStyle name="_KT_TG_1_KH2-06 PT LHT Binh Thanh 2003" xfId="197"/>
    <cellStyle name="_KT_TG_1_KH2-06 PT LHT Binh Thanh 2003_Book1" xfId="198"/>
    <cellStyle name="_KT_TG_1_KH2-06 PT LHT Binh Thanh 2003_trinh bao gia" xfId="199"/>
    <cellStyle name="_KT_TG_1_PGIA-phieu tham tra Kho bac" xfId="200"/>
    <cellStyle name="_KT_TG_1_PGIA-phieu tham tra Kho bac_Book1" xfId="201"/>
    <cellStyle name="_KT_TG_1_PGIA-phieu tham tra Kho bac_trinh bao gia" xfId="202"/>
    <cellStyle name="_KT_TG_1_PT02-02" xfId="203"/>
    <cellStyle name="_KT_TG_1_PT02-02_Book1" xfId="204"/>
    <cellStyle name="_KT_TG_1_PT02-02_trinh bao gia" xfId="205"/>
    <cellStyle name="_KT_TG_1_PT02-03" xfId="206"/>
    <cellStyle name="_KT_TG_1_PT02-03_Book1" xfId="207"/>
    <cellStyle name="_KT_TG_1_PT02-03_trinh bao gia" xfId="208"/>
    <cellStyle name="_KT_TG_1_THANHLOC Khai Hung" xfId="209"/>
    <cellStyle name="_KT_TG_1_THANHLOC Khai Hung_Book1" xfId="210"/>
    <cellStyle name="_KT_TG_1_THANHLOC Khai Hung_trinh bao gia" xfId="211"/>
    <cellStyle name="_KT_TG_1_THG" xfId="212"/>
    <cellStyle name="_KT_TG_1_THG_Book1" xfId="213"/>
    <cellStyle name="_KT_TG_1_trinh bao gia" xfId="214"/>
    <cellStyle name="_KT_TG_2" xfId="215"/>
    <cellStyle name="_KT_TG_2_BAO CAO KLCT PT2000" xfId="216"/>
    <cellStyle name="_KT_TG_2_BAO CAO PT2000" xfId="217"/>
    <cellStyle name="_KT_TG_2_BAO CAO PT2000_Book1" xfId="218"/>
    <cellStyle name="_KT_TG_2_BAO CAO PT2000_trinh bao gia" xfId="219"/>
    <cellStyle name="_KT_TG_2_Bao cao XDCB 2001 - T11 KH dieu chinh 20-11-THAI" xfId="220"/>
    <cellStyle name="_KT_TG_2_Bao cao XDCB 2001 - T11 KH dieu chinh 20-11-THAI_Book1" xfId="221"/>
    <cellStyle name="_KT_TG_2_Bao cao XDCB 2001 - T11 KH dieu chinh 20-11-THAI_trinh bao gia" xfId="222"/>
    <cellStyle name="_KT_TG_2_Book1" xfId="223"/>
    <cellStyle name="_KT_TG_2_Book1_1" xfId="224"/>
    <cellStyle name="_KT_TG_2_Book1_2" xfId="225"/>
    <cellStyle name="_KT_TG_2_Book1_2_trinh bao gia" xfId="226"/>
    <cellStyle name="_KT_TG_2_Book1_3" xfId="227"/>
    <cellStyle name="_KT_TG_2_Book1_3_trinh bao gia" xfId="228"/>
    <cellStyle name="_KT_TG_2_Book1_Book1" xfId="229"/>
    <cellStyle name="_KT_TG_2_Book1_Book1_1" xfId="230"/>
    <cellStyle name="_KT_TG_2_Book1_KH2-06 PT LHT Binh Thanh 2003" xfId="231"/>
    <cellStyle name="_KT_TG_2_Book1_KH2-06 PT LHT Binh Thanh 2003_Book1" xfId="232"/>
    <cellStyle name="_KT_TG_2_Book1_THANHLOC Khai Hung" xfId="233"/>
    <cellStyle name="_KT_TG_2_KH2-06 PT LHT Binh Thanh 2003" xfId="234"/>
    <cellStyle name="_KT_TG_2_KH2-06 PT LHT Binh Thanh 2003_Book1" xfId="235"/>
    <cellStyle name="_KT_TG_2_KH2-06 PT LHT Binh Thanh 2003_trinh bao gia" xfId="236"/>
    <cellStyle name="_KT_TG_2_PGIA-phieu tham tra Kho bac" xfId="237"/>
    <cellStyle name="_KT_TG_2_PGIA-phieu tham tra Kho bac_Book1" xfId="238"/>
    <cellStyle name="_KT_TG_2_PGIA-phieu tham tra Kho bac_trinh bao gia" xfId="239"/>
    <cellStyle name="_KT_TG_2_PT02-02" xfId="240"/>
    <cellStyle name="_KT_TG_2_PT02-02_Book1" xfId="241"/>
    <cellStyle name="_KT_TG_2_PT02-02_trinh bao gia" xfId="242"/>
    <cellStyle name="_KT_TG_2_PT02-03" xfId="243"/>
    <cellStyle name="_KT_TG_2_PT02-03_Book1" xfId="244"/>
    <cellStyle name="_KT_TG_2_PT02-03_trinh bao gia" xfId="245"/>
    <cellStyle name="_KT_TG_2_THANHLOC Khai Hung" xfId="246"/>
    <cellStyle name="_KT_TG_2_THANHLOC Khai Hung_Book1" xfId="247"/>
    <cellStyle name="_KT_TG_2_THANHLOC Khai Hung_trinh bao gia" xfId="248"/>
    <cellStyle name="_KT_TG_2_THG" xfId="249"/>
    <cellStyle name="_KT_TG_2_THG_Book1" xfId="250"/>
    <cellStyle name="_KT_TG_2_trinh bao gia" xfId="251"/>
    <cellStyle name="_KT_TG_3" xfId="252"/>
    <cellStyle name="_KT_TG_4" xfId="253"/>
    <cellStyle name="_KT_TG_4_Book1" xfId="254"/>
    <cellStyle name="_PERSONAL" xfId="255"/>
    <cellStyle name="_PERSONAL_Book1" xfId="256"/>
    <cellStyle name="_PERSONAL_Book1_1" xfId="257"/>
    <cellStyle name="_PERSONAL_Book1_Book1" xfId="258"/>
    <cellStyle name="_PERSONAL_Book1_Book1_1" xfId="259"/>
    <cellStyle name="_PERSONAL_HTQ.8 GD1" xfId="260"/>
    <cellStyle name="_PERSONAL_HTQ.8 GD1_Book1" xfId="261"/>
    <cellStyle name="_PERSONAL_THG" xfId="262"/>
    <cellStyle name="_PERSONAL_Tong hop KHCB 2001" xfId="263"/>
    <cellStyle name="_TG-TH" xfId="264"/>
    <cellStyle name="_TG-TH_1" xfId="265"/>
    <cellStyle name="_TG-TH_1_BAO CAO KLCT PT2000" xfId="266"/>
    <cellStyle name="_TG-TH_1_BAO CAO PT2000" xfId="267"/>
    <cellStyle name="_TG-TH_1_BAO CAO PT2000_Book1" xfId="268"/>
    <cellStyle name="_TG-TH_1_BAO CAO PT2000_trinh bao gia" xfId="269"/>
    <cellStyle name="_TG-TH_1_Bao cao XDCB 2001 - T11 KH dieu chinh 20-11-THAI" xfId="270"/>
    <cellStyle name="_TG-TH_1_Bao cao XDCB 2001 - T11 KH dieu chinh 20-11-THAI_Book1" xfId="271"/>
    <cellStyle name="_TG-TH_1_Bao cao XDCB 2001 - T11 KH dieu chinh 20-11-THAI_trinh bao gia" xfId="272"/>
    <cellStyle name="_TG-TH_1_Book1" xfId="273"/>
    <cellStyle name="_TG-TH_1_Book1_1" xfId="274"/>
    <cellStyle name="_TG-TH_1_Book1_1_Book1" xfId="275"/>
    <cellStyle name="_TG-TH_1_Book1_2" xfId="276"/>
    <cellStyle name="_TG-TH_1_Book1_BC-QT-WB-dthao" xfId="277"/>
    <cellStyle name="_TG-TH_1_Book1_BC-QT-WB-dthao_Book1" xfId="278"/>
    <cellStyle name="_TG-TH_1_Book1_Book1" xfId="279"/>
    <cellStyle name="_TG-TH_1_Book1_KH2-06 PT LHT Binh Thanh 2003" xfId="280"/>
    <cellStyle name="_TG-TH_1_Book1_KH2-06 PT LHT Binh Thanh 2003_Book1" xfId="281"/>
    <cellStyle name="_TG-TH_1_Book1_THANHLOC Khai Hung" xfId="282"/>
    <cellStyle name="_TG-TH_1_KH2-06 PT LHT Binh Thanh 2003" xfId="283"/>
    <cellStyle name="_TG-TH_1_KH2-06 PT LHT Binh Thanh 2003_Book1" xfId="284"/>
    <cellStyle name="_TG-TH_1_KH2-06 PT LHT Binh Thanh 2003_trinh bao gia" xfId="285"/>
    <cellStyle name="_TG-TH_1_PGIA-phieu tham tra Kho bac" xfId="286"/>
    <cellStyle name="_TG-TH_1_PGIA-phieu tham tra Kho bac_Book1" xfId="287"/>
    <cellStyle name="_TG-TH_1_PGIA-phieu tham tra Kho bac_trinh bao gia" xfId="288"/>
    <cellStyle name="_TG-TH_1_PT02-02" xfId="289"/>
    <cellStyle name="_TG-TH_1_PT02-02_Book1" xfId="290"/>
    <cellStyle name="_TG-TH_1_PT02-02_trinh bao gia" xfId="291"/>
    <cellStyle name="_TG-TH_1_PT02-03" xfId="292"/>
    <cellStyle name="_TG-TH_1_PT02-03_Book1" xfId="293"/>
    <cellStyle name="_TG-TH_1_PT02-03_trinh bao gia" xfId="294"/>
    <cellStyle name="_TG-TH_1_THANHLOC Khai Hung" xfId="295"/>
    <cellStyle name="_TG-TH_1_THANHLOC Khai Hung_Book1" xfId="296"/>
    <cellStyle name="_TG-TH_1_THANHLOC Khai Hung_trinh bao gia" xfId="297"/>
    <cellStyle name="_TG-TH_1_THG" xfId="298"/>
    <cellStyle name="_TG-TH_1_THG_Book1" xfId="299"/>
    <cellStyle name="_TG-TH_1_trinh bao gia" xfId="300"/>
    <cellStyle name="_TG-TH_2" xfId="301"/>
    <cellStyle name="_TG-TH_2_BAO CAO KLCT PT2000" xfId="302"/>
    <cellStyle name="_TG-TH_2_BAO CAO PT2000" xfId="303"/>
    <cellStyle name="_TG-TH_2_BAO CAO PT2000_Book1" xfId="304"/>
    <cellStyle name="_TG-TH_2_BAO CAO PT2000_trinh bao gia" xfId="305"/>
    <cellStyle name="_TG-TH_2_Bao cao XDCB 2001 - T11 KH dieu chinh 20-11-THAI" xfId="306"/>
    <cellStyle name="_TG-TH_2_Bao cao XDCB 2001 - T11 KH dieu chinh 20-11-THAI_Book1" xfId="307"/>
    <cellStyle name="_TG-TH_2_Bao cao XDCB 2001 - T11 KH dieu chinh 20-11-THAI_trinh bao gia" xfId="308"/>
    <cellStyle name="_TG-TH_2_Book1" xfId="309"/>
    <cellStyle name="_TG-TH_2_Book1_1" xfId="310"/>
    <cellStyle name="_TG-TH_2_Book1_2" xfId="311"/>
    <cellStyle name="_TG-TH_2_Book1_2_trinh bao gia" xfId="312"/>
    <cellStyle name="_TG-TH_2_Book1_3" xfId="313"/>
    <cellStyle name="_TG-TH_2_Book1_3_trinh bao gia" xfId="314"/>
    <cellStyle name="_TG-TH_2_Book1_Book1" xfId="315"/>
    <cellStyle name="_TG-TH_2_Book1_Book1_1" xfId="316"/>
    <cellStyle name="_TG-TH_2_Book1_KH2-06 PT LHT Binh Thanh 2003" xfId="317"/>
    <cellStyle name="_TG-TH_2_Book1_KH2-06 PT LHT Binh Thanh 2003_Book1" xfId="318"/>
    <cellStyle name="_TG-TH_2_Book1_THANHLOC Khai Hung" xfId="319"/>
    <cellStyle name="_TG-TH_2_KH2-06 PT LHT Binh Thanh 2003" xfId="320"/>
    <cellStyle name="_TG-TH_2_KH2-06 PT LHT Binh Thanh 2003_Book1" xfId="321"/>
    <cellStyle name="_TG-TH_2_KH2-06 PT LHT Binh Thanh 2003_trinh bao gia" xfId="322"/>
    <cellStyle name="_TG-TH_2_PGIA-phieu tham tra Kho bac" xfId="323"/>
    <cellStyle name="_TG-TH_2_PGIA-phieu tham tra Kho bac_Book1" xfId="324"/>
    <cellStyle name="_TG-TH_2_PGIA-phieu tham tra Kho bac_trinh bao gia" xfId="325"/>
    <cellStyle name="_TG-TH_2_PT02-02" xfId="326"/>
    <cellStyle name="_TG-TH_2_PT02-02_Book1" xfId="327"/>
    <cellStyle name="_TG-TH_2_PT02-02_trinh bao gia" xfId="328"/>
    <cellStyle name="_TG-TH_2_PT02-03" xfId="329"/>
    <cellStyle name="_TG-TH_2_PT02-03_Book1" xfId="330"/>
    <cellStyle name="_TG-TH_2_PT02-03_trinh bao gia" xfId="331"/>
    <cellStyle name="_TG-TH_2_THANHLOC Khai Hung" xfId="332"/>
    <cellStyle name="_TG-TH_2_THANHLOC Khai Hung_Book1" xfId="333"/>
    <cellStyle name="_TG-TH_2_THANHLOC Khai Hung_trinh bao gia" xfId="334"/>
    <cellStyle name="_TG-TH_2_THG" xfId="335"/>
    <cellStyle name="_TG-TH_2_THG_Book1" xfId="336"/>
    <cellStyle name="_TG-TH_2_trinh bao gia" xfId="337"/>
    <cellStyle name="_TG-TH_3" xfId="338"/>
    <cellStyle name="_TG-TH_3_Book1" xfId="339"/>
    <cellStyle name="_TG-TH_4" xfId="340"/>
    <cellStyle name="»õ±Ò[0]_Sheet1" xfId="341"/>
    <cellStyle name="»õ±Ò_Sheet1" xfId="342"/>
    <cellStyle name="•W€_STDFOR" xfId="343"/>
    <cellStyle name="W_STDFOR" xfId="344"/>
    <cellStyle name="1" xfId="345"/>
    <cellStyle name="¹éºÐÀ²_      " xfId="346"/>
    <cellStyle name="2" xfId="347"/>
    <cellStyle name="20% - 강조색1" xfId="348"/>
    <cellStyle name="20% - 강조색2" xfId="349"/>
    <cellStyle name="20% - 강조색3" xfId="350"/>
    <cellStyle name="20% - 강조색4" xfId="351"/>
    <cellStyle name="20% - 강조색5" xfId="352"/>
    <cellStyle name="20% - 강조색6" xfId="353"/>
    <cellStyle name="25" xfId="354"/>
    <cellStyle name="3" xfId="355"/>
    <cellStyle name="³£¹æ_GZ TV" xfId="356"/>
    <cellStyle name="4" xfId="357"/>
    <cellStyle name="40% - 강조색1" xfId="358"/>
    <cellStyle name="40% - 강조색2" xfId="359"/>
    <cellStyle name="40% - 강조색3" xfId="360"/>
    <cellStyle name="40% - 강조색4" xfId="361"/>
    <cellStyle name="40% - 강조색5" xfId="362"/>
    <cellStyle name="40% - 강조색6" xfId="363"/>
    <cellStyle name="60% - 강조색1" xfId="364"/>
    <cellStyle name="60% - 강조색2" xfId="365"/>
    <cellStyle name="60% - 강조색3" xfId="366"/>
    <cellStyle name="60% - 강조색4" xfId="367"/>
    <cellStyle name="60% - 강조색5" xfId="368"/>
    <cellStyle name="60% - 강조색6" xfId="369"/>
    <cellStyle name="active" xfId="370"/>
    <cellStyle name="ÅëÈ­ [0]_      " xfId="371"/>
    <cellStyle name="AeE­ [0]_INQUIRY ¿?¾÷AßAø " xfId="372"/>
    <cellStyle name="ÅëÈ­ [0]_L601CPT" xfId="373"/>
    <cellStyle name="ÅëÈ­_      " xfId="374"/>
    <cellStyle name="AeE­_INQUIRY ¿?¾÷AßAø " xfId="375"/>
    <cellStyle name="ÅëÈ­_L601CPT" xfId="376"/>
    <cellStyle name="args.style" xfId="377"/>
    <cellStyle name="ÄÞ¸¶ [0]_      " xfId="378"/>
    <cellStyle name="AÞ¸¶ [0]_INQUIRY ¿?¾÷AßAø " xfId="379"/>
    <cellStyle name="ÄÞ¸¶ [0]_L601CPT" xfId="380"/>
    <cellStyle name="ÄÞ¸¶_      " xfId="381"/>
    <cellStyle name="AÞ¸¶_INQUIRY ¿?¾÷AßAø " xfId="382"/>
    <cellStyle name="ÄÞ¸¶_L601CPT" xfId="383"/>
    <cellStyle name="AutoFormat Options" xfId="384"/>
    <cellStyle name="C?AØ_¿?¾÷CoE² " xfId="385"/>
    <cellStyle name="Ç¥ÁØ_      " xfId="386"/>
    <cellStyle name="C￥AØ_¿μ¾÷CoE² " xfId="387"/>
    <cellStyle name="Ç¥ÁØ_±¸¹Ì´ëÃ¥" xfId="388"/>
    <cellStyle name="Ç§Î»·Ö¸ô[0]_Sheet1" xfId="389"/>
    <cellStyle name="Ç§Î»·Ö¸ô_Sheet1" xfId="390"/>
    <cellStyle name="Calc Currency (0)" xfId="391"/>
    <cellStyle name="category" xfId="392"/>
    <cellStyle name="Cerrency_Sheet2_XANGDAU" xfId="393"/>
    <cellStyle name="CHUONG" xfId="394"/>
    <cellStyle name="Comma" xfId="2" builtinId="3"/>
    <cellStyle name="Comma [0] 2" xfId="395"/>
    <cellStyle name="Comma [0] 2 2" xfId="396"/>
    <cellStyle name="Comma 2" xfId="4"/>
    <cellStyle name="Comma 2 2" xfId="397"/>
    <cellStyle name="Comma 2 2 2" xfId="398"/>
    <cellStyle name="Comma 2 3" xfId="399"/>
    <cellStyle name="Comma 2 4" xfId="400"/>
    <cellStyle name="Comma 2 5" xfId="401"/>
    <cellStyle name="Comma 3" xfId="402"/>
    <cellStyle name="Comma 3 2" xfId="403"/>
    <cellStyle name="Comma 4" xfId="404"/>
    <cellStyle name="Comma 5" xfId="405"/>
    <cellStyle name="Comma 6" xfId="649"/>
    <cellStyle name="comma zerodec" xfId="406"/>
    <cellStyle name="Comma[0]_TNTCLS" xfId="407"/>
    <cellStyle name="Comma0" xfId="408"/>
    <cellStyle name="Copied" xfId="409"/>
    <cellStyle name="COST1" xfId="410"/>
    <cellStyle name="Currency0" xfId="411"/>
    <cellStyle name="Currency1" xfId="412"/>
    <cellStyle name="Date" xfId="413"/>
    <cellStyle name="Dezimal [0]_UXO VII" xfId="414"/>
    <cellStyle name="Dezimal_UXO VII" xfId="415"/>
    <cellStyle name="Dollar (zero dec)" xfId="416"/>
    <cellStyle name="Entered" xfId="417"/>
    <cellStyle name="Euro" xfId="418"/>
    <cellStyle name="Fixed" xfId="419"/>
    <cellStyle name="Grey" xfId="420"/>
    <cellStyle name="HEADER" xfId="421"/>
    <cellStyle name="Header1" xfId="422"/>
    <cellStyle name="Header2" xfId="423"/>
    <cellStyle name="Heading1" xfId="424"/>
    <cellStyle name="Heading2" xfId="425"/>
    <cellStyle name="i·0" xfId="426"/>
    <cellStyle name="Input [yellow]" xfId="427"/>
    <cellStyle name="Input Cells" xfId="428"/>
    <cellStyle name="Line" xfId="429"/>
    <cellStyle name="linh" xfId="430"/>
    <cellStyle name="Linked Cells" xfId="431"/>
    <cellStyle name="Millares [0]_Well Timing" xfId="432"/>
    <cellStyle name="Millares_Well Timing" xfId="433"/>
    <cellStyle name="Milliers [0]_      " xfId="434"/>
    <cellStyle name="Milliers_      " xfId="435"/>
    <cellStyle name="Model" xfId="436"/>
    <cellStyle name="Mon?aire [0]_      " xfId="437"/>
    <cellStyle name="Mon?aire_      " xfId="438"/>
    <cellStyle name="Moneda [0]_Well Timing" xfId="439"/>
    <cellStyle name="Moneda_Well Timing" xfId="440"/>
    <cellStyle name="Monétaire [0]_TARIFFS DB" xfId="441"/>
    <cellStyle name="Monétaire_TARIFFS DB" xfId="442"/>
    <cellStyle name="n" xfId="443"/>
    <cellStyle name="New Times Roman" xfId="444"/>
    <cellStyle name="NGAN" xfId="445"/>
    <cellStyle name="no dec" xfId="446"/>
    <cellStyle name="ÑONVÒ" xfId="447"/>
    <cellStyle name="Normal" xfId="0" builtinId="0"/>
    <cellStyle name="Normal - Style1" xfId="448"/>
    <cellStyle name="Normal 11" xfId="449"/>
    <cellStyle name="Normal 2" xfId="1"/>
    <cellStyle name="Normal 2 2" xfId="450"/>
    <cellStyle name="Normal 2 3" xfId="451"/>
    <cellStyle name="Normal 2 4" xfId="452"/>
    <cellStyle name="Normal 2 5" xfId="453"/>
    <cellStyle name="Normal 3" xfId="3"/>
    <cellStyle name="Normal 3 2" xfId="454"/>
    <cellStyle name="Normal 4" xfId="5"/>
    <cellStyle name="Normal 5" xfId="455"/>
    <cellStyle name="Normal 6" xfId="456"/>
    <cellStyle name="Normal 7" xfId="457"/>
    <cellStyle name="Normal 8" xfId="648"/>
    <cellStyle name="omma [0]_Mktg Prog" xfId="458"/>
    <cellStyle name="ormal_Sheet1_1" xfId="459"/>
    <cellStyle name="per.style" xfId="460"/>
    <cellStyle name="Percent [2]" xfId="461"/>
    <cellStyle name="Percent 2" xfId="462"/>
    <cellStyle name="Percent 2 2" xfId="463"/>
    <cellStyle name="Percent 2 2 2" xfId="464"/>
    <cellStyle name="Percent 2 3" xfId="465"/>
    <cellStyle name="PERCENTAGE" xfId="466"/>
    <cellStyle name="pricing" xfId="467"/>
    <cellStyle name="PSChar" xfId="468"/>
    <cellStyle name="Quantity" xfId="469"/>
    <cellStyle name="RevList" xfId="470"/>
    <cellStyle name="S—_x0008_" xfId="471"/>
    <cellStyle name="Standard_Anpassen der Amortisation" xfId="472"/>
    <cellStyle name="Style 1" xfId="473"/>
    <cellStyle name="Style 10" xfId="474"/>
    <cellStyle name="Style 100" xfId="475"/>
    <cellStyle name="Style 101" xfId="476"/>
    <cellStyle name="Style 102" xfId="477"/>
    <cellStyle name="Style 103" xfId="478"/>
    <cellStyle name="Style 104" xfId="479"/>
    <cellStyle name="Style 105" xfId="480"/>
    <cellStyle name="Style 11" xfId="481"/>
    <cellStyle name="Style 12" xfId="482"/>
    <cellStyle name="Style 13" xfId="483"/>
    <cellStyle name="Style 14" xfId="484"/>
    <cellStyle name="Style 15" xfId="485"/>
    <cellStyle name="Style 16" xfId="486"/>
    <cellStyle name="Style 17" xfId="487"/>
    <cellStyle name="Style 18" xfId="488"/>
    <cellStyle name="Style 19" xfId="489"/>
    <cellStyle name="Style 2" xfId="490"/>
    <cellStyle name="Style 20" xfId="491"/>
    <cellStyle name="Style 21" xfId="492"/>
    <cellStyle name="Style 22" xfId="493"/>
    <cellStyle name="Style 23" xfId="494"/>
    <cellStyle name="Style 24" xfId="495"/>
    <cellStyle name="Style 25" xfId="496"/>
    <cellStyle name="Style 26" xfId="497"/>
    <cellStyle name="Style 27" xfId="498"/>
    <cellStyle name="Style 28" xfId="499"/>
    <cellStyle name="Style 29" xfId="500"/>
    <cellStyle name="Style 3" xfId="501"/>
    <cellStyle name="Style 30" xfId="502"/>
    <cellStyle name="Style 31" xfId="503"/>
    <cellStyle name="Style 32" xfId="504"/>
    <cellStyle name="Style 33" xfId="505"/>
    <cellStyle name="Style 34" xfId="506"/>
    <cellStyle name="Style 35" xfId="507"/>
    <cellStyle name="Style 36" xfId="508"/>
    <cellStyle name="Style 37" xfId="509"/>
    <cellStyle name="Style 38" xfId="510"/>
    <cellStyle name="Style 39" xfId="511"/>
    <cellStyle name="Style 4" xfId="512"/>
    <cellStyle name="Style 40" xfId="513"/>
    <cellStyle name="Style 41" xfId="514"/>
    <cellStyle name="Style 42" xfId="515"/>
    <cellStyle name="Style 43" xfId="516"/>
    <cellStyle name="Style 44" xfId="517"/>
    <cellStyle name="Style 45" xfId="518"/>
    <cellStyle name="Style 46" xfId="519"/>
    <cellStyle name="Style 47" xfId="520"/>
    <cellStyle name="Style 48" xfId="521"/>
    <cellStyle name="Style 49" xfId="522"/>
    <cellStyle name="Style 5" xfId="523"/>
    <cellStyle name="Style 50" xfId="524"/>
    <cellStyle name="Style 51" xfId="525"/>
    <cellStyle name="Style 52" xfId="526"/>
    <cellStyle name="Style 53" xfId="527"/>
    <cellStyle name="Style 54" xfId="528"/>
    <cellStyle name="Style 55" xfId="529"/>
    <cellStyle name="Style 56" xfId="530"/>
    <cellStyle name="Style 57" xfId="531"/>
    <cellStyle name="Style 58" xfId="532"/>
    <cellStyle name="Style 59" xfId="533"/>
    <cellStyle name="Style 6" xfId="534"/>
    <cellStyle name="Style 60" xfId="535"/>
    <cellStyle name="Style 61" xfId="536"/>
    <cellStyle name="Style 62" xfId="537"/>
    <cellStyle name="Style 63" xfId="538"/>
    <cellStyle name="Style 64" xfId="539"/>
    <cellStyle name="Style 65" xfId="540"/>
    <cellStyle name="Style 66" xfId="541"/>
    <cellStyle name="Style 67" xfId="542"/>
    <cellStyle name="Style 68" xfId="543"/>
    <cellStyle name="Style 69" xfId="544"/>
    <cellStyle name="Style 7" xfId="545"/>
    <cellStyle name="Style 70" xfId="546"/>
    <cellStyle name="Style 71" xfId="547"/>
    <cellStyle name="Style 72" xfId="548"/>
    <cellStyle name="Style 73" xfId="549"/>
    <cellStyle name="Style 74" xfId="550"/>
    <cellStyle name="Style 75" xfId="551"/>
    <cellStyle name="Style 76" xfId="552"/>
    <cellStyle name="Style 77" xfId="553"/>
    <cellStyle name="Style 78" xfId="554"/>
    <cellStyle name="Style 79" xfId="555"/>
    <cellStyle name="Style 8" xfId="556"/>
    <cellStyle name="Style 80" xfId="557"/>
    <cellStyle name="Style 81" xfId="558"/>
    <cellStyle name="Style 82" xfId="559"/>
    <cellStyle name="Style 83" xfId="560"/>
    <cellStyle name="Style 84" xfId="561"/>
    <cellStyle name="Style 85" xfId="562"/>
    <cellStyle name="Style 86" xfId="563"/>
    <cellStyle name="Style 87" xfId="564"/>
    <cellStyle name="Style 88" xfId="565"/>
    <cellStyle name="Style 89" xfId="566"/>
    <cellStyle name="Style 9" xfId="567"/>
    <cellStyle name="Style 90" xfId="568"/>
    <cellStyle name="Style 91" xfId="569"/>
    <cellStyle name="Style 92" xfId="570"/>
    <cellStyle name="Style 93" xfId="571"/>
    <cellStyle name="Style 94" xfId="572"/>
    <cellStyle name="Style 95" xfId="573"/>
    <cellStyle name="Style 96" xfId="574"/>
    <cellStyle name="Style 97" xfId="575"/>
    <cellStyle name="Style 98" xfId="576"/>
    <cellStyle name="Style 99" xfId="577"/>
    <cellStyle name="subhead" xfId="578"/>
    <cellStyle name="Subtotal" xfId="579"/>
    <cellStyle name="T" xfId="580"/>
    <cellStyle name="th" xfId="581"/>
    <cellStyle name="þ_x001d_ð‡_x000c_éþ÷_x000c_âþU_x0001_î_x000f_h_x0018__x0007__x0001__x0001_" xfId="582"/>
    <cellStyle name="thuy" xfId="583"/>
    <cellStyle name="viet" xfId="584"/>
    <cellStyle name="viet2" xfId="585"/>
    <cellStyle name="W?rung [0]_Compiling Utility Macross" xfId="586"/>
    <cellStyle name="W?rung_Compiling Utility Macrosc" xfId="587"/>
    <cellStyle name="Währung [0]_UXO VII" xfId="588"/>
    <cellStyle name="Währung_UXO VII" xfId="589"/>
    <cellStyle name="W鄣rung [0]_Compiling Utility Macross" xfId="590"/>
    <cellStyle name="W鄣rung_Compiling Utility Macrosc" xfId="591"/>
    <cellStyle name="センター" xfId="592"/>
    <cellStyle name="เครื่องหมายสกุลเงิน [0]_FTC_OFFER" xfId="593"/>
    <cellStyle name="เครื่องหมายสกุลเงิน_FTC_OFFER" xfId="594"/>
    <cellStyle name="ปกติ_FTC_OFFER" xfId="595"/>
    <cellStyle name=" [0.00]_ Att. 1- Cover" xfId="596"/>
    <cellStyle name="_ Att. 1- Cover" xfId="597"/>
    <cellStyle name="?_ Att. 1- Cover" xfId="598"/>
    <cellStyle name="강조색1" xfId="599"/>
    <cellStyle name="강조색2" xfId="600"/>
    <cellStyle name="강조색3" xfId="601"/>
    <cellStyle name="강조색4" xfId="602"/>
    <cellStyle name="강조색5" xfId="603"/>
    <cellStyle name="강조색6" xfId="604"/>
    <cellStyle name="경고문" xfId="605"/>
    <cellStyle name="계산" xfId="606"/>
    <cellStyle name="나쁨" xfId="607"/>
    <cellStyle name="똿뗦먛귟 [0.00]_PRODUCT DETAIL Q1" xfId="608"/>
    <cellStyle name="똿뗦먛귟_PRODUCT DETAIL Q1" xfId="609"/>
    <cellStyle name="메모" xfId="610"/>
    <cellStyle name="믅됞 [0.00]_PRODUCT DETAIL Q1" xfId="611"/>
    <cellStyle name="믅됞_PRODUCT DETAIL Q1" xfId="612"/>
    <cellStyle name="백분율_95" xfId="613"/>
    <cellStyle name="보통" xfId="614"/>
    <cellStyle name="뷭?_BOOKSHIP" xfId="615"/>
    <cellStyle name="설명 텍스트" xfId="616"/>
    <cellStyle name="셀 확인" xfId="617"/>
    <cellStyle name="쉼표 [0]_2007 shipping report Mar" xfId="618"/>
    <cellStyle name="안건회계법인" xfId="619"/>
    <cellStyle name="연결된 셀" xfId="620"/>
    <cellStyle name="요약" xfId="621"/>
    <cellStyle name="입력" xfId="622"/>
    <cellStyle name="제목" xfId="623"/>
    <cellStyle name="제목 1" xfId="624"/>
    <cellStyle name="제목 2" xfId="625"/>
    <cellStyle name="제목 3" xfId="626"/>
    <cellStyle name="제목 4" xfId="627"/>
    <cellStyle name="좋음" xfId="628"/>
    <cellStyle name="출력" xfId="629"/>
    <cellStyle name="콤마 [0]_ 비목별 월별기술 " xfId="630"/>
    <cellStyle name="콤마_ 비목별 월별기술 " xfId="631"/>
    <cellStyle name="통화 [0]_1202" xfId="632"/>
    <cellStyle name="통화_1202" xfId="633"/>
    <cellStyle name="표준_(정보부문)월별인원계획" xfId="634"/>
    <cellStyle name="一般_00Q3902REV.1" xfId="635"/>
    <cellStyle name="千位分隔_CCTV" xfId="636"/>
    <cellStyle name="千分位[0]_00Q3902REV.1" xfId="637"/>
    <cellStyle name="千分位_00Q3902REV.1" xfId="638"/>
    <cellStyle name="常规_2003 EDL SCHDULE - 40-52" xfId="639"/>
    <cellStyle name="桁区切り [0.00]_††††† " xfId="640"/>
    <cellStyle name="桁区切り_††††† " xfId="641"/>
    <cellStyle name="標準_DISTRO" xfId="642"/>
    <cellStyle name="貨幣 [0]_00Q3902REV.1" xfId="643"/>
    <cellStyle name="貨幣[0]_BRE" xfId="644"/>
    <cellStyle name="貨幣_00Q3902REV.1" xfId="645"/>
    <cellStyle name="通貨 [0.00]_††††† " xfId="646"/>
    <cellStyle name="通貨_††††† " xfId="6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Normal="100" workbookViewId="0">
      <selection activeCell="B71" sqref="B71"/>
    </sheetView>
  </sheetViews>
  <sheetFormatPr defaultColWidth="9" defaultRowHeight="14.25"/>
  <cols>
    <col min="1" max="1" width="6" style="22" customWidth="1"/>
    <col min="2" max="2" width="56" style="1" customWidth="1"/>
    <col min="3" max="3" width="20.42578125" style="1" customWidth="1"/>
    <col min="4" max="4" width="12.42578125" style="1" customWidth="1"/>
    <col min="5" max="5" width="9" style="1"/>
    <col min="6" max="6" width="15.7109375" style="1" bestFit="1" customWidth="1"/>
    <col min="7" max="7" width="11.5703125" style="1" bestFit="1" customWidth="1"/>
    <col min="8" max="16384" width="9" style="1"/>
  </cols>
  <sheetData>
    <row r="1" spans="1:7" ht="32.25" customHeight="1">
      <c r="A1" s="108" t="s">
        <v>28</v>
      </c>
      <c r="B1" s="108"/>
      <c r="C1" s="108"/>
      <c r="D1" s="108"/>
    </row>
    <row r="2" spans="1:7" ht="15.75">
      <c r="A2" s="107" t="s">
        <v>159</v>
      </c>
      <c r="B2" s="107"/>
      <c r="C2" s="7"/>
    </row>
    <row r="3" spans="1:7" ht="15.75">
      <c r="A3" s="107" t="s">
        <v>30</v>
      </c>
      <c r="B3" s="107"/>
      <c r="C3" s="7"/>
    </row>
    <row r="4" spans="1:7" ht="15.75">
      <c r="A4" s="109" t="s">
        <v>187</v>
      </c>
      <c r="B4" s="109"/>
      <c r="C4" s="109"/>
      <c r="D4" s="109"/>
    </row>
    <row r="5" spans="1:7" s="2" customFormat="1" ht="18">
      <c r="A5" s="106" t="s">
        <v>20</v>
      </c>
      <c r="B5" s="106"/>
      <c r="C5" s="106"/>
      <c r="D5" s="6"/>
      <c r="E5" s="5"/>
    </row>
    <row r="6" spans="1:7" ht="15.75">
      <c r="A6" s="21"/>
      <c r="B6" s="7"/>
      <c r="C6" s="11" t="s">
        <v>31</v>
      </c>
    </row>
    <row r="7" spans="1:7" customFormat="1" ht="15.75">
      <c r="A7" s="27"/>
      <c r="B7" s="27"/>
      <c r="C7" s="28"/>
      <c r="D7" s="29" t="s">
        <v>34</v>
      </c>
      <c r="E7" s="27"/>
      <c r="F7" s="27"/>
      <c r="G7" s="27"/>
    </row>
    <row r="8" spans="1:7" customFormat="1" ht="15.75">
      <c r="A8" s="30" t="s">
        <v>35</v>
      </c>
      <c r="B8" s="30" t="s">
        <v>36</v>
      </c>
      <c r="C8" s="31" t="s">
        <v>37</v>
      </c>
      <c r="D8" s="31"/>
      <c r="E8" s="27"/>
      <c r="F8" s="27"/>
      <c r="G8" s="27"/>
    </row>
    <row r="9" spans="1:7" customFormat="1" ht="15.75">
      <c r="A9" s="30" t="s">
        <v>38</v>
      </c>
      <c r="B9" s="30"/>
      <c r="C9" s="31" t="s">
        <v>39</v>
      </c>
      <c r="D9" s="31" t="s">
        <v>40</v>
      </c>
      <c r="E9" s="27"/>
      <c r="F9" s="27"/>
      <c r="G9" s="27"/>
    </row>
    <row r="10" spans="1:7" customFormat="1" ht="15.75">
      <c r="A10" s="30" t="s">
        <v>0</v>
      </c>
      <c r="B10" s="30" t="s">
        <v>41</v>
      </c>
      <c r="C10" s="32"/>
      <c r="D10" s="32"/>
      <c r="E10" s="27"/>
      <c r="F10" s="27"/>
      <c r="G10" s="27"/>
    </row>
    <row r="11" spans="1:7" customFormat="1" ht="15.75">
      <c r="A11" s="30" t="s">
        <v>1</v>
      </c>
      <c r="B11" s="33" t="s">
        <v>2</v>
      </c>
      <c r="C11" s="26">
        <f>C12+C15+C17+C18</f>
        <v>3026508658.3499999</v>
      </c>
      <c r="D11" s="25"/>
      <c r="E11" s="27"/>
      <c r="F11" s="27"/>
      <c r="G11" s="27"/>
    </row>
    <row r="12" spans="1:7" s="36" customFormat="1" ht="18">
      <c r="A12" s="30">
        <v>1</v>
      </c>
      <c r="B12" s="34" t="s">
        <v>42</v>
      </c>
      <c r="C12" s="26">
        <f>C13+C14</f>
        <v>0</v>
      </c>
      <c r="D12" s="26"/>
      <c r="E12" s="35"/>
      <c r="F12" s="35"/>
      <c r="G12" s="35"/>
    </row>
    <row r="13" spans="1:7" s="36" customFormat="1" ht="18">
      <c r="A13" s="30"/>
      <c r="B13" s="23" t="s">
        <v>32</v>
      </c>
      <c r="C13" s="25">
        <v>0</v>
      </c>
      <c r="D13" s="26"/>
      <c r="E13" s="35"/>
      <c r="F13" s="35"/>
      <c r="G13" s="35"/>
    </row>
    <row r="14" spans="1:7" customFormat="1" ht="15.75">
      <c r="A14" s="37"/>
      <c r="B14" s="24" t="s">
        <v>33</v>
      </c>
      <c r="C14" s="25">
        <v>0</v>
      </c>
      <c r="D14" s="25"/>
      <c r="E14" s="27"/>
      <c r="F14" s="27"/>
      <c r="G14" s="27"/>
    </row>
    <row r="15" spans="1:7" s="36" customFormat="1" ht="18">
      <c r="A15" s="30">
        <v>2</v>
      </c>
      <c r="B15" s="34" t="s">
        <v>3</v>
      </c>
      <c r="C15" s="26"/>
      <c r="D15" s="26"/>
      <c r="E15" s="35"/>
      <c r="F15" s="35"/>
      <c r="G15" s="35"/>
    </row>
    <row r="16" spans="1:7" customFormat="1" ht="15.75">
      <c r="A16" s="30"/>
      <c r="B16" s="38" t="s">
        <v>43</v>
      </c>
      <c r="C16" s="25"/>
      <c r="D16" s="25"/>
      <c r="E16" s="27"/>
      <c r="F16" s="27"/>
      <c r="G16" s="27"/>
    </row>
    <row r="17" spans="1:7" s="36" customFormat="1" ht="18">
      <c r="A17" s="30">
        <v>3</v>
      </c>
      <c r="B17" s="33" t="s">
        <v>44</v>
      </c>
      <c r="C17" s="26"/>
      <c r="D17" s="26"/>
      <c r="E17" s="35"/>
      <c r="F17" s="35"/>
      <c r="G17" s="35"/>
    </row>
    <row r="18" spans="1:7" s="36" customFormat="1" ht="18">
      <c r="A18" s="30">
        <v>4</v>
      </c>
      <c r="B18" s="34" t="s">
        <v>4</v>
      </c>
      <c r="C18" s="26">
        <f>C31+C19+C28+C40+C43+C25+C22+C34+C37</f>
        <v>3026508658.3499999</v>
      </c>
      <c r="D18" s="26"/>
      <c r="E18" s="35"/>
      <c r="F18" s="35"/>
      <c r="G18" s="35"/>
    </row>
    <row r="19" spans="1:7" s="43" customFormat="1" ht="18">
      <c r="A19" s="39"/>
      <c r="B19" s="40" t="s">
        <v>45</v>
      </c>
      <c r="C19" s="41">
        <f>C20+C21</f>
        <v>694181912</v>
      </c>
      <c r="D19" s="41"/>
      <c r="E19" s="42"/>
      <c r="F19" s="42"/>
      <c r="G19" s="42"/>
    </row>
    <row r="20" spans="1:7" customFormat="1" ht="15.75">
      <c r="A20" s="37"/>
      <c r="B20" s="23" t="s">
        <v>32</v>
      </c>
      <c r="C20" s="25">
        <v>19721912</v>
      </c>
      <c r="D20" s="25"/>
      <c r="E20" s="27"/>
      <c r="F20" s="27"/>
      <c r="G20" s="27"/>
    </row>
    <row r="21" spans="1:7" customFormat="1" ht="15.75">
      <c r="A21" s="37"/>
      <c r="B21" s="24" t="s">
        <v>33</v>
      </c>
      <c r="C21" s="25">
        <v>674460000</v>
      </c>
      <c r="D21" s="25"/>
      <c r="E21" s="27"/>
      <c r="F21" s="27"/>
      <c r="G21" s="27"/>
    </row>
    <row r="22" spans="1:7" s="43" customFormat="1" ht="18">
      <c r="A22" s="39"/>
      <c r="B22" s="44" t="s">
        <v>82</v>
      </c>
      <c r="C22" s="41">
        <f>C23+C24</f>
        <v>380309350</v>
      </c>
      <c r="D22" s="41"/>
      <c r="E22" s="42"/>
      <c r="F22" s="42"/>
      <c r="G22" s="42"/>
    </row>
    <row r="23" spans="1:7" customFormat="1" ht="15.75">
      <c r="A23" s="30"/>
      <c r="B23" s="23" t="s">
        <v>32</v>
      </c>
      <c r="C23" s="25">
        <v>81059350</v>
      </c>
      <c r="D23" s="25"/>
      <c r="E23" s="27"/>
      <c r="F23" s="27"/>
      <c r="G23" s="27"/>
    </row>
    <row r="24" spans="1:7" customFormat="1" ht="15.75">
      <c r="A24" s="30"/>
      <c r="B24" s="24" t="s">
        <v>33</v>
      </c>
      <c r="C24" s="25">
        <v>299250000</v>
      </c>
      <c r="D24" s="25"/>
      <c r="E24" s="27"/>
      <c r="F24" s="27"/>
      <c r="G24" s="27"/>
    </row>
    <row r="25" spans="1:7" s="43" customFormat="1" ht="18">
      <c r="A25" s="39"/>
      <c r="B25" s="44" t="s">
        <v>81</v>
      </c>
      <c r="C25" s="41">
        <f>C26+C27</f>
        <v>93052008</v>
      </c>
      <c r="D25" s="41"/>
      <c r="E25" s="42"/>
      <c r="F25" s="42"/>
      <c r="G25" s="42"/>
    </row>
    <row r="26" spans="1:7" customFormat="1" ht="15.75">
      <c r="A26" s="30"/>
      <c r="B26" s="23" t="s">
        <v>32</v>
      </c>
      <c r="C26" s="25">
        <v>7552008</v>
      </c>
      <c r="D26" s="25"/>
      <c r="E26" s="27"/>
      <c r="F26" s="27"/>
      <c r="G26" s="27"/>
    </row>
    <row r="27" spans="1:7" customFormat="1" ht="15.75">
      <c r="A27" s="30"/>
      <c r="B27" s="24" t="s">
        <v>33</v>
      </c>
      <c r="C27" s="25">
        <v>85500000</v>
      </c>
      <c r="D27" s="25"/>
      <c r="E27" s="27"/>
      <c r="F27" s="27"/>
      <c r="G27" s="27"/>
    </row>
    <row r="28" spans="1:7" s="43" customFormat="1" ht="18">
      <c r="A28" s="39"/>
      <c r="B28" s="40" t="s">
        <v>186</v>
      </c>
      <c r="C28" s="41">
        <f>C29+C30</f>
        <v>405287979</v>
      </c>
      <c r="D28" s="41"/>
      <c r="E28" s="42"/>
      <c r="F28" s="42"/>
      <c r="G28" s="42"/>
    </row>
    <row r="29" spans="1:7" customFormat="1" ht="15.75">
      <c r="A29" s="37"/>
      <c r="B29" s="23" t="s">
        <v>32</v>
      </c>
      <c r="C29" s="25">
        <v>102887979</v>
      </c>
      <c r="D29" s="25"/>
      <c r="E29" s="27"/>
      <c r="F29" s="27"/>
      <c r="G29" s="27"/>
    </row>
    <row r="30" spans="1:7" customFormat="1" ht="15.75">
      <c r="A30" s="37"/>
      <c r="B30" s="24" t="s">
        <v>33</v>
      </c>
      <c r="C30" s="25">
        <v>302400000</v>
      </c>
      <c r="D30" s="25"/>
      <c r="E30" s="27"/>
      <c r="F30" s="27"/>
      <c r="G30" s="27"/>
    </row>
    <row r="31" spans="1:7" s="43" customFormat="1" ht="18.75" customHeight="1">
      <c r="A31" s="39"/>
      <c r="B31" s="40" t="s">
        <v>78</v>
      </c>
      <c r="C31" s="41">
        <f>C32+C33</f>
        <v>138979046</v>
      </c>
      <c r="D31" s="41"/>
      <c r="E31" s="42"/>
      <c r="F31" s="94"/>
      <c r="G31" s="42"/>
    </row>
    <row r="32" spans="1:7" customFormat="1" ht="15.75">
      <c r="A32" s="37"/>
      <c r="B32" s="23" t="s">
        <v>32</v>
      </c>
      <c r="C32" s="25">
        <v>52354046</v>
      </c>
      <c r="D32" s="25"/>
      <c r="E32" s="27"/>
      <c r="F32" s="48"/>
      <c r="G32" s="27"/>
    </row>
    <row r="33" spans="1:7" customFormat="1" ht="15.75">
      <c r="A33" s="37"/>
      <c r="B33" s="24" t="s">
        <v>33</v>
      </c>
      <c r="C33" s="25">
        <v>86625000</v>
      </c>
      <c r="D33" s="25"/>
      <c r="E33" s="27"/>
      <c r="F33" s="48"/>
      <c r="G33" s="48"/>
    </row>
    <row r="34" spans="1:7" s="43" customFormat="1" ht="18.75" customHeight="1">
      <c r="A34" s="39"/>
      <c r="B34" s="40" t="s">
        <v>160</v>
      </c>
      <c r="C34" s="41">
        <f>C35+C36</f>
        <v>1012566750</v>
      </c>
      <c r="D34" s="41"/>
      <c r="E34" s="42"/>
      <c r="F34" s="94"/>
      <c r="G34" s="42"/>
    </row>
    <row r="35" spans="1:7" customFormat="1" ht="15.75">
      <c r="A35" s="37"/>
      <c r="B35" s="23" t="s">
        <v>32</v>
      </c>
      <c r="C35" s="25">
        <v>30171750</v>
      </c>
      <c r="D35" s="25"/>
      <c r="E35" s="27"/>
      <c r="F35" s="48"/>
      <c r="G35" s="27"/>
    </row>
    <row r="36" spans="1:7" customFormat="1" ht="15.75">
      <c r="A36" s="37"/>
      <c r="B36" s="24" t="s">
        <v>33</v>
      </c>
      <c r="C36" s="25">
        <v>982395000</v>
      </c>
      <c r="D36" s="25"/>
      <c r="E36" s="27"/>
      <c r="F36" s="48"/>
      <c r="G36" s="48"/>
    </row>
    <row r="37" spans="1:7" s="43" customFormat="1" ht="18.75" customHeight="1">
      <c r="A37" s="39"/>
      <c r="B37" s="40" t="s">
        <v>161</v>
      </c>
      <c r="C37" s="41">
        <f>C38+C39</f>
        <v>315636</v>
      </c>
      <c r="D37" s="41"/>
      <c r="E37" s="42"/>
      <c r="F37" s="94"/>
      <c r="G37" s="42"/>
    </row>
    <row r="38" spans="1:7" customFormat="1" ht="15.75">
      <c r="A38" s="37"/>
      <c r="B38" s="23" t="s">
        <v>32</v>
      </c>
      <c r="C38" s="25">
        <v>315636</v>
      </c>
      <c r="D38" s="25"/>
      <c r="E38" s="27"/>
      <c r="F38" s="48"/>
      <c r="G38" s="27"/>
    </row>
    <row r="39" spans="1:7" customFormat="1" ht="15.75">
      <c r="A39" s="37"/>
      <c r="B39" s="24" t="s">
        <v>33</v>
      </c>
      <c r="C39" s="25"/>
      <c r="D39" s="25"/>
      <c r="E39" s="27"/>
      <c r="F39" s="48"/>
      <c r="G39" s="48"/>
    </row>
    <row r="40" spans="1:7" s="43" customFormat="1" ht="18">
      <c r="A40" s="39"/>
      <c r="B40" s="40" t="s">
        <v>79</v>
      </c>
      <c r="C40" s="41">
        <f>C41+C42</f>
        <v>56392524</v>
      </c>
      <c r="D40" s="41"/>
      <c r="E40" s="42"/>
      <c r="F40" s="42"/>
      <c r="G40" s="42"/>
    </row>
    <row r="41" spans="1:7" customFormat="1" ht="15.75">
      <c r="A41" s="37"/>
      <c r="B41" s="23" t="s">
        <v>32</v>
      </c>
      <c r="C41" s="25">
        <v>8892524</v>
      </c>
      <c r="D41" s="25"/>
      <c r="E41" s="27"/>
      <c r="F41" s="27"/>
      <c r="G41" s="27"/>
    </row>
    <row r="42" spans="1:7" customFormat="1" ht="15.75">
      <c r="A42" s="37"/>
      <c r="B42" s="24" t="s">
        <v>33</v>
      </c>
      <c r="C42" s="25">
        <v>47500000</v>
      </c>
      <c r="D42" s="25"/>
      <c r="E42" s="27"/>
      <c r="F42" s="27"/>
      <c r="G42" s="27"/>
    </row>
    <row r="43" spans="1:7" s="43" customFormat="1" ht="18">
      <c r="A43" s="39"/>
      <c r="B43" s="44" t="s">
        <v>80</v>
      </c>
      <c r="C43" s="41">
        <f>C44+C45</f>
        <v>245423453.34999999</v>
      </c>
      <c r="D43" s="41"/>
      <c r="E43" s="42"/>
      <c r="F43" s="42"/>
      <c r="G43" s="42"/>
    </row>
    <row r="44" spans="1:7" customFormat="1" ht="15.75">
      <c r="A44" s="30"/>
      <c r="B44" s="23" t="s">
        <v>32</v>
      </c>
      <c r="C44" s="25">
        <v>64423453.350000001</v>
      </c>
      <c r="D44" s="25"/>
      <c r="E44" s="27"/>
      <c r="F44" s="27"/>
      <c r="G44" s="27"/>
    </row>
    <row r="45" spans="1:7" customFormat="1" ht="15.75">
      <c r="A45" s="30"/>
      <c r="B45" s="24" t="s">
        <v>33</v>
      </c>
      <c r="C45" s="25">
        <v>181000000</v>
      </c>
      <c r="D45" s="25"/>
      <c r="E45" s="27"/>
      <c r="F45" s="27"/>
      <c r="G45" s="27"/>
    </row>
    <row r="46" spans="1:7" customFormat="1" ht="15.75">
      <c r="A46" s="30" t="s">
        <v>5</v>
      </c>
      <c r="B46" s="34" t="s">
        <v>6</v>
      </c>
      <c r="C46" s="25"/>
      <c r="D46" s="25"/>
      <c r="E46" s="27"/>
      <c r="F46" s="27"/>
      <c r="G46" s="27"/>
    </row>
    <row r="47" spans="1:7" customFormat="1" ht="15.75">
      <c r="A47" s="37">
        <v>1</v>
      </c>
      <c r="B47" s="23" t="s">
        <v>47</v>
      </c>
      <c r="C47" s="45">
        <v>0</v>
      </c>
      <c r="D47" s="25"/>
      <c r="E47" s="27"/>
      <c r="F47" s="27"/>
      <c r="G47" s="27"/>
    </row>
    <row r="48" spans="1:7" customFormat="1" ht="15.75">
      <c r="A48" s="37"/>
      <c r="B48" s="38" t="s">
        <v>48</v>
      </c>
      <c r="C48" s="25"/>
      <c r="D48" s="25"/>
      <c r="E48" s="27"/>
      <c r="F48" s="27"/>
      <c r="G48" s="27"/>
    </row>
    <row r="49" spans="1:7" customFormat="1" ht="15.75">
      <c r="A49" s="37">
        <v>2</v>
      </c>
      <c r="B49" s="23" t="s">
        <v>7</v>
      </c>
      <c r="C49" s="45">
        <v>0</v>
      </c>
      <c r="D49" s="25"/>
      <c r="E49" s="27"/>
      <c r="F49" s="27"/>
      <c r="G49" s="27"/>
    </row>
    <row r="50" spans="1:7" customFormat="1" ht="15.75">
      <c r="A50" s="30"/>
      <c r="B50" s="38" t="s">
        <v>43</v>
      </c>
      <c r="C50" s="25"/>
      <c r="D50" s="25"/>
      <c r="E50" s="27"/>
      <c r="F50" s="27"/>
      <c r="G50" s="27"/>
    </row>
    <row r="51" spans="1:7" customFormat="1" ht="15.75">
      <c r="A51" s="37">
        <v>3</v>
      </c>
      <c r="B51" s="23" t="s">
        <v>49</v>
      </c>
      <c r="C51" s="45">
        <v>0</v>
      </c>
      <c r="D51" s="25"/>
      <c r="E51" s="27"/>
      <c r="F51" s="27"/>
      <c r="G51" s="27"/>
    </row>
    <row r="52" spans="1:7" customFormat="1" ht="15.75">
      <c r="A52" s="30"/>
      <c r="B52" s="38" t="s">
        <v>50</v>
      </c>
      <c r="C52" s="25"/>
      <c r="D52" s="25"/>
      <c r="E52" s="27"/>
      <c r="F52" s="27"/>
      <c r="G52" s="27"/>
    </row>
    <row r="53" spans="1:7" customFormat="1" ht="15.75">
      <c r="A53" s="30" t="s">
        <v>8</v>
      </c>
      <c r="B53" s="33" t="s">
        <v>51</v>
      </c>
      <c r="C53" s="26">
        <f>C54+C56+C58+C59</f>
        <v>3026508658.3499999</v>
      </c>
      <c r="D53" s="25"/>
      <c r="E53" s="27"/>
      <c r="F53" s="27"/>
      <c r="G53" s="27"/>
    </row>
    <row r="54" spans="1:7" s="36" customFormat="1" ht="18">
      <c r="A54" s="30">
        <v>1</v>
      </c>
      <c r="B54" s="34" t="s">
        <v>52</v>
      </c>
      <c r="C54" s="26">
        <f>C55</f>
        <v>0</v>
      </c>
      <c r="D54" s="26"/>
      <c r="E54" s="35"/>
      <c r="F54" s="35"/>
      <c r="G54" s="35"/>
    </row>
    <row r="55" spans="1:7" customFormat="1" ht="15.75">
      <c r="A55" s="37"/>
      <c r="B55" s="24" t="s">
        <v>53</v>
      </c>
      <c r="C55" s="25">
        <f>C12</f>
        <v>0</v>
      </c>
      <c r="D55" s="25"/>
      <c r="E55" s="27"/>
      <c r="F55" s="27"/>
      <c r="G55" s="27"/>
    </row>
    <row r="56" spans="1:7" s="36" customFormat="1" ht="18">
      <c r="A56" s="30">
        <v>2</v>
      </c>
      <c r="B56" s="34" t="s">
        <v>7</v>
      </c>
      <c r="C56" s="26"/>
      <c r="D56" s="26"/>
      <c r="E56" s="35"/>
      <c r="F56" s="35"/>
      <c r="G56" s="35"/>
    </row>
    <row r="57" spans="1:7" customFormat="1" ht="15.75">
      <c r="A57" s="30"/>
      <c r="B57" s="38" t="s">
        <v>43</v>
      </c>
      <c r="C57" s="25"/>
      <c r="D57" s="25"/>
      <c r="E57" s="27"/>
      <c r="F57" s="27"/>
      <c r="G57" s="27"/>
    </row>
    <row r="58" spans="1:7" s="36" customFormat="1" ht="18">
      <c r="A58" s="30">
        <v>3</v>
      </c>
      <c r="B58" s="33" t="s">
        <v>54</v>
      </c>
      <c r="C58" s="26"/>
      <c r="D58" s="26"/>
      <c r="E58" s="35"/>
      <c r="F58" s="35"/>
      <c r="G58" s="35"/>
    </row>
    <row r="59" spans="1:7" s="36" customFormat="1" ht="18">
      <c r="A59" s="30">
        <v>4</v>
      </c>
      <c r="B59" s="34" t="s">
        <v>9</v>
      </c>
      <c r="C59" s="26">
        <f>SUM(C60:C68)</f>
        <v>3026508658.3499999</v>
      </c>
      <c r="D59" s="26"/>
      <c r="E59" s="35"/>
      <c r="F59" s="35"/>
      <c r="G59" s="35"/>
    </row>
    <row r="60" spans="1:7" s="36" customFormat="1" ht="18">
      <c r="A60" s="30"/>
      <c r="B60" s="23" t="s">
        <v>45</v>
      </c>
      <c r="C60" s="25">
        <v>694181912</v>
      </c>
      <c r="D60" s="26"/>
      <c r="E60" s="35"/>
      <c r="F60" s="35"/>
      <c r="G60" s="35"/>
    </row>
    <row r="61" spans="1:7" s="36" customFormat="1" ht="18">
      <c r="A61" s="30"/>
      <c r="B61" s="24" t="s">
        <v>82</v>
      </c>
      <c r="C61" s="25">
        <v>380309350</v>
      </c>
      <c r="D61" s="26"/>
      <c r="E61" s="35"/>
      <c r="F61" s="35"/>
      <c r="G61" s="35"/>
    </row>
    <row r="62" spans="1:7" s="36" customFormat="1" ht="18">
      <c r="A62" s="30"/>
      <c r="B62" s="24" t="s">
        <v>81</v>
      </c>
      <c r="C62" s="25">
        <v>93052008</v>
      </c>
      <c r="D62" s="26"/>
      <c r="E62" s="35"/>
      <c r="F62" s="35"/>
      <c r="G62" s="35"/>
    </row>
    <row r="63" spans="1:7" s="36" customFormat="1" ht="18">
      <c r="A63" s="30"/>
      <c r="B63" s="23" t="s">
        <v>186</v>
      </c>
      <c r="C63" s="25">
        <v>405287979</v>
      </c>
      <c r="D63" s="26"/>
      <c r="E63" s="35"/>
      <c r="F63" s="35"/>
      <c r="G63" s="35"/>
    </row>
    <row r="64" spans="1:7" s="36" customFormat="1" ht="18">
      <c r="A64" s="30"/>
      <c r="B64" s="23" t="s">
        <v>78</v>
      </c>
      <c r="C64" s="25">
        <v>138979046</v>
      </c>
      <c r="D64" s="26"/>
      <c r="E64" s="35"/>
      <c r="F64" s="35"/>
      <c r="G64" s="35"/>
    </row>
    <row r="65" spans="1:7" s="36" customFormat="1" ht="18">
      <c r="A65" s="30"/>
      <c r="B65" s="23" t="s">
        <v>160</v>
      </c>
      <c r="C65" s="25">
        <v>1012566750</v>
      </c>
      <c r="D65" s="26"/>
      <c r="E65" s="35"/>
      <c r="F65" s="35"/>
      <c r="G65" s="35"/>
    </row>
    <row r="66" spans="1:7" s="36" customFormat="1" ht="18">
      <c r="A66" s="30"/>
      <c r="B66" s="23" t="s">
        <v>161</v>
      </c>
      <c r="C66" s="25">
        <v>315636</v>
      </c>
      <c r="D66" s="26"/>
      <c r="E66" s="35"/>
      <c r="F66" s="35"/>
      <c r="G66" s="35"/>
    </row>
    <row r="67" spans="1:7" s="36" customFormat="1" ht="18">
      <c r="A67" s="30"/>
      <c r="B67" s="23" t="s">
        <v>79</v>
      </c>
      <c r="C67" s="25">
        <v>56392524</v>
      </c>
      <c r="D67" s="26"/>
      <c r="E67" s="35"/>
      <c r="F67" s="35"/>
      <c r="G67" s="35"/>
    </row>
    <row r="68" spans="1:7" s="36" customFormat="1" ht="18">
      <c r="A68" s="30"/>
      <c r="B68" s="23" t="s">
        <v>80</v>
      </c>
      <c r="C68" s="25">
        <v>245423453.34999999</v>
      </c>
      <c r="D68" s="26"/>
      <c r="E68" s="35"/>
      <c r="F68" s="35"/>
      <c r="G68" s="35"/>
    </row>
    <row r="69" spans="1:7" customFormat="1" ht="15.75">
      <c r="A69" s="30" t="s">
        <v>10</v>
      </c>
      <c r="B69" s="46" t="s">
        <v>22</v>
      </c>
      <c r="C69" s="26">
        <f>C70</f>
        <v>10052347123</v>
      </c>
      <c r="D69" s="25"/>
      <c r="E69" s="27"/>
      <c r="F69" s="27"/>
      <c r="G69" s="27"/>
    </row>
    <row r="70" spans="1:7" customFormat="1" ht="15.75">
      <c r="A70" s="30" t="s">
        <v>1</v>
      </c>
      <c r="B70" s="34" t="s">
        <v>188</v>
      </c>
      <c r="C70" s="26">
        <f>SUM(C71:C74)</f>
        <v>10052347123</v>
      </c>
      <c r="D70" s="25"/>
      <c r="E70" s="27"/>
      <c r="F70" s="27"/>
      <c r="G70" s="27"/>
    </row>
    <row r="71" spans="1:7" customFormat="1" ht="15.75">
      <c r="A71" s="30">
        <v>1</v>
      </c>
      <c r="B71" s="47" t="s">
        <v>55</v>
      </c>
      <c r="C71" s="25">
        <f>8898079431+125416203</f>
        <v>9023495634</v>
      </c>
      <c r="D71" s="25"/>
      <c r="E71" s="27"/>
      <c r="F71" s="27"/>
      <c r="G71" s="27"/>
    </row>
    <row r="72" spans="1:7" customFormat="1" ht="15.75">
      <c r="A72" s="30">
        <v>2</v>
      </c>
      <c r="B72" s="47" t="s">
        <v>56</v>
      </c>
      <c r="C72" s="25">
        <v>872480000</v>
      </c>
      <c r="D72" s="25"/>
      <c r="E72" s="27"/>
      <c r="F72" s="48"/>
      <c r="G72" s="27"/>
    </row>
    <row r="73" spans="1:7" customFormat="1" ht="15.75">
      <c r="A73" s="30">
        <v>3</v>
      </c>
      <c r="B73" s="47" t="s">
        <v>57</v>
      </c>
      <c r="C73" s="25"/>
      <c r="D73" s="25"/>
      <c r="E73" s="27"/>
      <c r="F73" s="27"/>
      <c r="G73" s="27"/>
    </row>
    <row r="74" spans="1:7" customFormat="1" ht="15.75">
      <c r="A74" s="30">
        <v>4</v>
      </c>
      <c r="B74" s="47" t="s">
        <v>58</v>
      </c>
      <c r="C74" s="25">
        <f>35000000+121371489</f>
        <v>156371489</v>
      </c>
      <c r="D74" s="25"/>
      <c r="E74" s="27"/>
      <c r="F74" s="48"/>
      <c r="G74" s="27"/>
    </row>
    <row r="75" spans="1:7" customFormat="1" ht="15.75">
      <c r="A75" s="30" t="s">
        <v>5</v>
      </c>
      <c r="B75" s="34" t="s">
        <v>59</v>
      </c>
      <c r="C75" s="25"/>
      <c r="D75" s="25"/>
      <c r="E75" s="27"/>
      <c r="F75" s="27"/>
      <c r="G75" s="27"/>
    </row>
    <row r="76" spans="1:7" customFormat="1" ht="15.75">
      <c r="A76" s="30" t="s">
        <v>24</v>
      </c>
      <c r="B76" s="46" t="s">
        <v>60</v>
      </c>
      <c r="C76" s="26">
        <f>SUM(C77:C80)</f>
        <v>0</v>
      </c>
      <c r="D76" s="25">
        <f>SUM(D71:D75)</f>
        <v>0</v>
      </c>
      <c r="E76" s="48"/>
      <c r="F76" s="48"/>
      <c r="G76" s="27"/>
    </row>
    <row r="77" spans="1:7" customFormat="1" ht="15.75">
      <c r="A77" s="30">
        <v>1</v>
      </c>
      <c r="B77" s="47" t="s">
        <v>55</v>
      </c>
      <c r="C77" s="25">
        <v>0</v>
      </c>
      <c r="D77" s="25"/>
      <c r="E77" s="27"/>
      <c r="F77" s="27"/>
      <c r="G77" s="27"/>
    </row>
    <row r="78" spans="1:7" customFormat="1" ht="15.75">
      <c r="A78" s="30">
        <v>2</v>
      </c>
      <c r="B78" s="47" t="s">
        <v>56</v>
      </c>
      <c r="C78" s="25">
        <v>0</v>
      </c>
      <c r="D78" s="25"/>
      <c r="E78" s="27"/>
      <c r="F78" s="27"/>
      <c r="G78" s="27"/>
    </row>
    <row r="79" spans="1:7" customFormat="1" ht="15.75">
      <c r="A79" s="30">
        <v>3</v>
      </c>
      <c r="B79" s="47" t="s">
        <v>57</v>
      </c>
      <c r="C79" s="25">
        <v>0</v>
      </c>
      <c r="D79" s="25"/>
      <c r="E79" s="27"/>
      <c r="F79" s="27"/>
      <c r="G79" s="27"/>
    </row>
    <row r="80" spans="1:7" customFormat="1" ht="15.75">
      <c r="A80" s="30">
        <v>4</v>
      </c>
      <c r="B80" s="47" t="s">
        <v>58</v>
      </c>
      <c r="C80" s="25">
        <v>0</v>
      </c>
      <c r="D80" s="25"/>
      <c r="E80" s="27"/>
      <c r="F80" s="27"/>
      <c r="G80" s="27"/>
    </row>
    <row r="81" spans="1:7" customFormat="1" ht="15.75">
      <c r="A81" s="84"/>
      <c r="B81" s="114" t="s">
        <v>83</v>
      </c>
      <c r="C81" s="114"/>
      <c r="D81" s="114"/>
      <c r="E81" s="27"/>
      <c r="F81" s="27"/>
      <c r="G81" s="27"/>
    </row>
    <row r="82" spans="1:7" s="74" customFormat="1" ht="15.75">
      <c r="A82" s="111" t="s">
        <v>71</v>
      </c>
      <c r="B82" s="111"/>
      <c r="C82" s="112" t="s">
        <v>70</v>
      </c>
      <c r="D82" s="112"/>
      <c r="E82" s="72"/>
      <c r="F82" s="73"/>
      <c r="G82" s="73"/>
    </row>
    <row r="83" spans="1:7" s="74" customFormat="1" ht="15.75">
      <c r="A83" s="75" t="s">
        <v>61</v>
      </c>
      <c r="B83" s="76"/>
      <c r="C83" s="110" t="s">
        <v>62</v>
      </c>
      <c r="D83" s="110"/>
      <c r="E83" s="77"/>
      <c r="F83" s="73"/>
      <c r="G83" s="73"/>
    </row>
    <row r="84" spans="1:7" s="74" customFormat="1" ht="15.75">
      <c r="A84" s="73"/>
      <c r="B84" s="78"/>
      <c r="C84" s="79"/>
      <c r="D84" s="79"/>
      <c r="E84" s="73"/>
      <c r="F84" s="73"/>
      <c r="G84" s="73"/>
    </row>
    <row r="85" spans="1:7" s="74" customFormat="1" ht="18.75">
      <c r="A85" s="80"/>
      <c r="B85" s="86"/>
      <c r="C85" s="87"/>
      <c r="D85" s="87"/>
    </row>
    <row r="86" spans="1:7" s="74" customFormat="1" ht="15">
      <c r="A86" s="85"/>
      <c r="B86" s="88"/>
      <c r="C86" s="113"/>
      <c r="D86" s="113"/>
    </row>
    <row r="87" spans="1:7" s="74" customFormat="1" ht="15">
      <c r="C87" s="81"/>
      <c r="D87" s="81"/>
    </row>
    <row r="88" spans="1:7" s="83" customFormat="1" ht="15.75" customHeight="1">
      <c r="A88" s="82"/>
    </row>
    <row r="89" spans="1:7" s="83" customFormat="1">
      <c r="A89" s="82"/>
      <c r="B89" s="83" t="s">
        <v>63</v>
      </c>
      <c r="C89" s="105" t="s">
        <v>64</v>
      </c>
      <c r="D89" s="105"/>
    </row>
    <row r="90" spans="1:7" s="83" customFormat="1">
      <c r="A90" s="82"/>
    </row>
  </sheetData>
  <mergeCells count="11">
    <mergeCell ref="C89:D89"/>
    <mergeCell ref="A5:C5"/>
    <mergeCell ref="A2:B2"/>
    <mergeCell ref="A3:B3"/>
    <mergeCell ref="A1:D1"/>
    <mergeCell ref="A4:D4"/>
    <mergeCell ref="C83:D83"/>
    <mergeCell ref="A82:B82"/>
    <mergeCell ref="C82:D82"/>
    <mergeCell ref="C86:D86"/>
    <mergeCell ref="B81:D81"/>
  </mergeCells>
  <pageMargins left="0.49" right="0.11811023622047245" top="0.28999999999999998" bottom="0.24" header="0.31496062992125984" footer="0.2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B3"/>
    </sheetView>
  </sheetViews>
  <sheetFormatPr defaultColWidth="9" defaultRowHeight="18"/>
  <cols>
    <col min="1" max="1" width="4.42578125" style="2" customWidth="1"/>
    <col min="2" max="2" width="37.5703125" style="2" customWidth="1"/>
    <col min="3" max="3" width="14.28515625" style="2" bestFit="1" customWidth="1"/>
    <col min="4" max="4" width="19.140625" style="2" customWidth="1"/>
    <col min="5" max="5" width="8.140625" style="2" customWidth="1"/>
    <col min="6" max="6" width="10.28515625" style="2" customWidth="1"/>
    <col min="7" max="7" width="9" style="2"/>
    <col min="8" max="8" width="17.140625" style="2" bestFit="1" customWidth="1"/>
    <col min="9" max="16384" width="9" style="2"/>
  </cols>
  <sheetData>
    <row r="1" spans="1:8" ht="37.5" customHeight="1">
      <c r="A1" s="115" t="s">
        <v>29</v>
      </c>
      <c r="B1" s="115"/>
      <c r="C1" s="115"/>
      <c r="D1" s="115"/>
      <c r="E1" s="115"/>
      <c r="F1" s="115"/>
      <c r="G1" s="6"/>
      <c r="H1" s="6"/>
    </row>
    <row r="2" spans="1:8">
      <c r="A2" s="116" t="s">
        <v>185</v>
      </c>
      <c r="B2" s="116"/>
      <c r="C2" s="14"/>
      <c r="D2" s="6"/>
      <c r="E2" s="109"/>
      <c r="F2" s="109"/>
      <c r="G2" s="5"/>
      <c r="H2" s="5"/>
    </row>
    <row r="3" spans="1:8">
      <c r="A3" s="116" t="s">
        <v>30</v>
      </c>
      <c r="B3" s="116"/>
      <c r="C3" s="14"/>
      <c r="D3" s="6"/>
      <c r="E3" s="6"/>
      <c r="F3" s="14"/>
      <c r="G3" s="5"/>
      <c r="H3" s="5"/>
    </row>
    <row r="4" spans="1:8">
      <c r="A4" s="109" t="s">
        <v>84</v>
      </c>
      <c r="B4" s="109"/>
      <c r="C4" s="109"/>
      <c r="D4" s="109"/>
      <c r="E4" s="109"/>
      <c r="F4" s="109"/>
      <c r="G4" s="5"/>
      <c r="H4" s="5"/>
    </row>
    <row r="5" spans="1:8">
      <c r="A5" s="106" t="s">
        <v>11</v>
      </c>
      <c r="B5" s="106"/>
      <c r="C5" s="106"/>
      <c r="D5" s="106"/>
      <c r="E5" s="106"/>
      <c r="F5" s="106"/>
      <c r="G5" s="13"/>
      <c r="H5" s="5"/>
    </row>
    <row r="6" spans="1:8">
      <c r="A6" s="106" t="s">
        <v>15</v>
      </c>
      <c r="B6" s="106"/>
      <c r="C6" s="106"/>
      <c r="D6" s="106"/>
      <c r="E6" s="106"/>
      <c r="F6" s="106"/>
      <c r="G6" s="13"/>
      <c r="H6" s="5"/>
    </row>
    <row r="7" spans="1:8">
      <c r="A7" s="15"/>
      <c r="B7" s="15"/>
      <c r="C7" s="15"/>
      <c r="D7" s="15"/>
      <c r="E7" s="119" t="s">
        <v>19</v>
      </c>
      <c r="F7" s="119"/>
      <c r="G7" s="15"/>
      <c r="H7" s="5"/>
    </row>
    <row r="8" spans="1:8" ht="21.75" customHeight="1">
      <c r="A8" s="120" t="s">
        <v>13</v>
      </c>
      <c r="B8" s="122" t="s">
        <v>12</v>
      </c>
      <c r="C8" s="124" t="s">
        <v>21</v>
      </c>
      <c r="D8" s="120" t="s">
        <v>158</v>
      </c>
      <c r="E8" s="127" t="s">
        <v>16</v>
      </c>
      <c r="F8" s="128"/>
      <c r="G8" s="5"/>
      <c r="H8" s="5"/>
    </row>
    <row r="9" spans="1:8" ht="74.25" customHeight="1">
      <c r="A9" s="121"/>
      <c r="B9" s="123"/>
      <c r="C9" s="125"/>
      <c r="D9" s="126"/>
      <c r="E9" s="17" t="s">
        <v>17</v>
      </c>
      <c r="F9" s="16" t="s">
        <v>18</v>
      </c>
      <c r="G9" s="5"/>
      <c r="H9" s="5"/>
    </row>
    <row r="10" spans="1:8">
      <c r="A10" s="9" t="s">
        <v>5</v>
      </c>
      <c r="B10" s="18" t="s">
        <v>22</v>
      </c>
      <c r="C10" s="10"/>
      <c r="D10" s="8"/>
      <c r="E10" s="8"/>
      <c r="F10" s="8"/>
      <c r="G10" s="5"/>
      <c r="H10" s="5"/>
    </row>
    <row r="11" spans="1:8" ht="31.5">
      <c r="A11" s="9">
        <v>3</v>
      </c>
      <c r="B11" s="18" t="s">
        <v>23</v>
      </c>
      <c r="C11" s="95">
        <v>5919193844</v>
      </c>
      <c r="D11" s="97">
        <v>6813453004</v>
      </c>
      <c r="E11" s="104">
        <f>+D11*100/C11</f>
        <v>115.1077863568612</v>
      </c>
      <c r="F11" s="104">
        <f>+D11*100/H11</f>
        <v>122.6242754869688</v>
      </c>
      <c r="H11" s="96">
        <v>5556365554</v>
      </c>
    </row>
    <row r="12" spans="1:8">
      <c r="D12" s="117" t="s">
        <v>25</v>
      </c>
      <c r="E12" s="117"/>
      <c r="F12" s="117"/>
    </row>
    <row r="13" spans="1:8">
      <c r="D13" s="118" t="s">
        <v>26</v>
      </c>
      <c r="E13" s="118"/>
      <c r="F13" s="118"/>
    </row>
  </sheetData>
  <mergeCells count="15">
    <mergeCell ref="D12:F12"/>
    <mergeCell ref="D13:F13"/>
    <mergeCell ref="A5:F5"/>
    <mergeCell ref="A6:F6"/>
    <mergeCell ref="E7:F7"/>
    <mergeCell ref="A8:A9"/>
    <mergeCell ref="B8:B9"/>
    <mergeCell ref="C8:C9"/>
    <mergeCell ref="D8:D9"/>
    <mergeCell ref="E8:F8"/>
    <mergeCell ref="A1:F1"/>
    <mergeCell ref="A2:B2"/>
    <mergeCell ref="E2:F2"/>
    <mergeCell ref="A3:B3"/>
    <mergeCell ref="A4:F4"/>
  </mergeCells>
  <pageMargins left="0.51181102362204722" right="0.31496062992125984" top="0.55118110236220474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60" zoomScaleNormal="100" workbookViewId="0">
      <selection activeCell="D65" sqref="D65"/>
    </sheetView>
  </sheetViews>
  <sheetFormatPr defaultRowHeight="15"/>
  <cols>
    <col min="1" max="1" width="3.42578125" customWidth="1"/>
    <col min="2" max="2" width="47.28515625" customWidth="1"/>
    <col min="3" max="3" width="25" customWidth="1"/>
    <col min="4" max="4" width="22.28515625" customWidth="1"/>
    <col min="5" max="5" width="15.85546875" bestFit="1" customWidth="1"/>
    <col min="6" max="6" width="11.7109375" bestFit="1" customWidth="1"/>
    <col min="7" max="8" width="10" bestFit="1" customWidth="1"/>
    <col min="9" max="10" width="9.28515625" bestFit="1" customWidth="1"/>
  </cols>
  <sheetData>
    <row r="1" spans="1:8" ht="37.5" customHeight="1">
      <c r="A1" s="115" t="s">
        <v>27</v>
      </c>
      <c r="B1" s="115"/>
      <c r="C1" s="115"/>
      <c r="D1" s="115"/>
      <c r="E1" s="19"/>
      <c r="F1" s="19"/>
      <c r="G1" s="19"/>
    </row>
    <row r="2" spans="1:8" ht="16.5">
      <c r="A2" s="70" t="s">
        <v>184</v>
      </c>
      <c r="B2" s="70"/>
      <c r="C2" s="4"/>
      <c r="D2" s="3"/>
      <c r="E2" s="5"/>
      <c r="F2" s="5"/>
    </row>
    <row r="3" spans="1:8" ht="16.5">
      <c r="A3" s="70" t="s">
        <v>69</v>
      </c>
      <c r="B3" s="70"/>
      <c r="C3" s="4"/>
      <c r="D3" s="3"/>
      <c r="E3" s="5"/>
      <c r="F3" s="5"/>
    </row>
    <row r="4" spans="1:8" ht="15.75">
      <c r="A4" s="109" t="s">
        <v>236</v>
      </c>
      <c r="B4" s="109"/>
      <c r="C4" s="109"/>
      <c r="D4" s="109"/>
      <c r="E4" s="20"/>
      <c r="F4" s="20"/>
      <c r="G4" s="20"/>
    </row>
    <row r="5" spans="1:8" s="2" customFormat="1" ht="18">
      <c r="A5" s="195" t="s">
        <v>237</v>
      </c>
      <c r="B5" s="195"/>
      <c r="C5" s="195"/>
      <c r="D5" s="195"/>
      <c r="E5" s="12"/>
      <c r="F5" s="12"/>
      <c r="G5" s="12"/>
      <c r="H5" s="5"/>
    </row>
    <row r="6" spans="1:8" ht="15.75">
      <c r="A6" s="106" t="s">
        <v>11</v>
      </c>
      <c r="B6" s="106"/>
      <c r="C6" s="106"/>
      <c r="D6" s="106"/>
      <c r="E6" s="13"/>
      <c r="F6" s="13"/>
      <c r="G6" s="13"/>
    </row>
    <row r="7" spans="1:8" ht="15.75">
      <c r="A7" s="106" t="s">
        <v>15</v>
      </c>
      <c r="B7" s="106"/>
      <c r="C7" s="106"/>
      <c r="D7" s="106"/>
      <c r="E7" s="13"/>
      <c r="F7" s="13"/>
      <c r="G7" s="13"/>
    </row>
    <row r="8" spans="1:8" ht="15.75">
      <c r="A8" s="5"/>
      <c r="B8" s="5"/>
      <c r="C8" s="71" t="s">
        <v>14</v>
      </c>
      <c r="D8" s="71"/>
      <c r="E8" s="71"/>
      <c r="F8" s="71"/>
      <c r="G8" s="71"/>
      <c r="H8" s="12"/>
    </row>
    <row r="9" spans="1:8" s="51" customFormat="1" ht="71.25" customHeight="1">
      <c r="A9" s="49" t="s">
        <v>38</v>
      </c>
      <c r="B9" s="89" t="s">
        <v>36</v>
      </c>
      <c r="C9" s="50" t="s">
        <v>85</v>
      </c>
      <c r="D9" s="50" t="s">
        <v>86</v>
      </c>
    </row>
    <row r="10" spans="1:8" s="55" customFormat="1" ht="18">
      <c r="A10" s="52" t="s">
        <v>0</v>
      </c>
      <c r="B10" s="90" t="s">
        <v>75</v>
      </c>
      <c r="C10" s="53"/>
      <c r="D10" s="54"/>
    </row>
    <row r="11" spans="1:8" s="55" customFormat="1" ht="18">
      <c r="A11" s="52" t="s">
        <v>1</v>
      </c>
      <c r="B11" s="91" t="s">
        <v>2</v>
      </c>
      <c r="C11" s="56">
        <f>+C12+C17</f>
        <v>1582060409</v>
      </c>
      <c r="D11" s="56"/>
    </row>
    <row r="12" spans="1:8" s="59" customFormat="1" ht="16.5">
      <c r="A12" s="57">
        <v>1</v>
      </c>
      <c r="B12" s="92" t="s">
        <v>72</v>
      </c>
      <c r="C12" s="58">
        <f>C13+C14</f>
        <v>0</v>
      </c>
      <c r="D12" s="58"/>
    </row>
    <row r="13" spans="1:8" s="55" customFormat="1" ht="17.25">
      <c r="A13" s="60"/>
      <c r="B13" s="93" t="s">
        <v>65</v>
      </c>
      <c r="C13" s="61"/>
      <c r="D13" s="53"/>
    </row>
    <row r="14" spans="1:8" s="55" customFormat="1" ht="17.25">
      <c r="A14" s="60"/>
      <c r="B14" s="68" t="s">
        <v>73</v>
      </c>
      <c r="C14" s="61"/>
      <c r="D14" s="53"/>
    </row>
    <row r="15" spans="1:8" s="59" customFormat="1" ht="16.5">
      <c r="A15" s="57">
        <v>2</v>
      </c>
      <c r="B15" s="92" t="s">
        <v>74</v>
      </c>
      <c r="C15" s="58"/>
      <c r="D15" s="58"/>
    </row>
    <row r="16" spans="1:8" s="59" customFormat="1" ht="16.5">
      <c r="A16" s="57">
        <v>3</v>
      </c>
      <c r="B16" s="92" t="s">
        <v>76</v>
      </c>
      <c r="C16" s="58"/>
      <c r="D16" s="58"/>
    </row>
    <row r="17" spans="1:4" s="59" customFormat="1" ht="16.5">
      <c r="A17" s="57">
        <v>4</v>
      </c>
      <c r="B17" s="92" t="s">
        <v>77</v>
      </c>
      <c r="C17" s="58">
        <f>C18+C21+C24+C27+C30+C39+C33+C36+C42+C45</f>
        <v>1582060409</v>
      </c>
      <c r="D17" s="58"/>
    </row>
    <row r="18" spans="1:4" s="65" customFormat="1" ht="16.5" hidden="1">
      <c r="A18" s="62"/>
      <c r="B18" s="63" t="s">
        <v>66</v>
      </c>
      <c r="C18" s="64">
        <f>C19+C20</f>
        <v>0</v>
      </c>
      <c r="D18" s="64"/>
    </row>
    <row r="19" spans="1:4" s="55" customFormat="1" ht="17.25" hidden="1">
      <c r="A19" s="60"/>
      <c r="B19" s="68" t="s">
        <v>67</v>
      </c>
      <c r="C19" s="61">
        <v>0</v>
      </c>
      <c r="D19" s="53"/>
    </row>
    <row r="20" spans="1:4" s="55" customFormat="1" ht="17.25" hidden="1">
      <c r="A20" s="60"/>
      <c r="B20" s="68" t="s">
        <v>68</v>
      </c>
      <c r="C20" s="61">
        <v>0</v>
      </c>
      <c r="D20" s="53"/>
    </row>
    <row r="21" spans="1:4" s="65" customFormat="1" ht="16.5">
      <c r="A21" s="62"/>
      <c r="B21" s="40" t="s">
        <v>45</v>
      </c>
      <c r="C21" s="41">
        <f>C22+C23</f>
        <v>357128662</v>
      </c>
      <c r="D21" s="41"/>
    </row>
    <row r="22" spans="1:4" s="55" customFormat="1" ht="17.25">
      <c r="A22" s="60"/>
      <c r="B22" s="23" t="s">
        <v>32</v>
      </c>
      <c r="C22" s="25">
        <v>26361912</v>
      </c>
      <c r="D22" s="25"/>
    </row>
    <row r="23" spans="1:4" s="55" customFormat="1" ht="17.25">
      <c r="A23" s="60"/>
      <c r="B23" s="24" t="s">
        <v>33</v>
      </c>
      <c r="C23" s="25">
        <v>330766750</v>
      </c>
      <c r="D23" s="25"/>
    </row>
    <row r="24" spans="1:4" s="66" customFormat="1" ht="17.25">
      <c r="A24" s="62"/>
      <c r="B24" s="44" t="s">
        <v>82</v>
      </c>
      <c r="C24" s="41">
        <f>C25+C26</f>
        <v>225529350</v>
      </c>
      <c r="D24" s="41"/>
    </row>
    <row r="25" spans="1:4" s="55" customFormat="1" ht="17.25">
      <c r="A25" s="60"/>
      <c r="B25" s="23" t="s">
        <v>32</v>
      </c>
      <c r="C25" s="25">
        <v>81059350</v>
      </c>
      <c r="D25" s="25"/>
    </row>
    <row r="26" spans="1:4" s="55" customFormat="1" ht="17.25">
      <c r="A26" s="60"/>
      <c r="B26" s="24" t="s">
        <v>33</v>
      </c>
      <c r="C26" s="25">
        <v>144470000</v>
      </c>
      <c r="D26" s="25"/>
    </row>
    <row r="27" spans="1:4" s="65" customFormat="1" ht="16.5">
      <c r="A27" s="62"/>
      <c r="B27" s="44" t="s">
        <v>81</v>
      </c>
      <c r="C27" s="41">
        <f>C28+C29</f>
        <v>54481008</v>
      </c>
      <c r="D27" s="41"/>
    </row>
    <row r="28" spans="1:4" s="55" customFormat="1" ht="17.25">
      <c r="A28" s="60"/>
      <c r="B28" s="23" t="s">
        <v>32</v>
      </c>
      <c r="C28" s="25">
        <v>7661008</v>
      </c>
      <c r="D28" s="25"/>
    </row>
    <row r="29" spans="1:4" s="55" customFormat="1" ht="17.25">
      <c r="A29" s="60"/>
      <c r="B29" s="24" t="s">
        <v>33</v>
      </c>
      <c r="C29" s="25">
        <v>46820000</v>
      </c>
      <c r="D29" s="25"/>
    </row>
    <row r="30" spans="1:4" s="66" customFormat="1" ht="17.25">
      <c r="A30" s="67"/>
      <c r="B30" s="40" t="s">
        <v>46</v>
      </c>
      <c r="C30" s="41">
        <f>C31+C32</f>
        <v>268693479</v>
      </c>
      <c r="D30" s="41"/>
    </row>
    <row r="31" spans="1:4" s="55" customFormat="1" ht="17.25">
      <c r="A31" s="60"/>
      <c r="B31" s="23" t="s">
        <v>32</v>
      </c>
      <c r="C31" s="25">
        <v>99598479</v>
      </c>
      <c r="D31" s="25"/>
    </row>
    <row r="32" spans="1:4" s="55" customFormat="1" ht="17.25">
      <c r="A32" s="60"/>
      <c r="B32" s="24" t="s">
        <v>33</v>
      </c>
      <c r="C32" s="25">
        <v>169095000</v>
      </c>
      <c r="D32" s="25"/>
    </row>
    <row r="33" spans="1:4" s="55" customFormat="1" ht="17.25">
      <c r="A33" s="60"/>
      <c r="B33" s="40" t="s">
        <v>78</v>
      </c>
      <c r="C33" s="41">
        <f>C34+C35</f>
        <v>94859046</v>
      </c>
      <c r="D33" s="41"/>
    </row>
    <row r="34" spans="1:4" s="55" customFormat="1" ht="17.25">
      <c r="A34" s="60"/>
      <c r="B34" s="23" t="s">
        <v>32</v>
      </c>
      <c r="C34" s="25">
        <v>58049046</v>
      </c>
      <c r="D34" s="25"/>
    </row>
    <row r="35" spans="1:4" s="55" customFormat="1" ht="17.25">
      <c r="A35" s="60"/>
      <c r="B35" s="24" t="s">
        <v>33</v>
      </c>
      <c r="C35" s="25">
        <v>36810000</v>
      </c>
      <c r="D35" s="25"/>
    </row>
    <row r="36" spans="1:4" s="55" customFormat="1" ht="17.25">
      <c r="A36" s="60"/>
      <c r="B36" s="40" t="s">
        <v>160</v>
      </c>
      <c r="C36" s="41">
        <f>C37+C38</f>
        <v>429537250</v>
      </c>
      <c r="D36" s="41"/>
    </row>
    <row r="37" spans="1:4" s="55" customFormat="1" ht="17.25">
      <c r="A37" s="60"/>
      <c r="B37" s="23" t="s">
        <v>32</v>
      </c>
      <c r="C37" s="25">
        <v>36869250</v>
      </c>
      <c r="D37" s="25"/>
    </row>
    <row r="38" spans="1:4" s="55" customFormat="1" ht="17.25">
      <c r="A38" s="60"/>
      <c r="B38" s="24" t="s">
        <v>33</v>
      </c>
      <c r="C38" s="25">
        <v>392668000</v>
      </c>
      <c r="D38" s="25"/>
    </row>
    <row r="39" spans="1:4" s="65" customFormat="1" ht="16.5">
      <c r="A39" s="62"/>
      <c r="B39" s="40" t="s">
        <v>161</v>
      </c>
      <c r="C39" s="41">
        <f>C40+C41</f>
        <v>-12284364</v>
      </c>
      <c r="D39" s="41"/>
    </row>
    <row r="40" spans="1:4" s="55" customFormat="1" ht="17.25">
      <c r="A40" s="60"/>
      <c r="B40" s="23" t="s">
        <v>32</v>
      </c>
      <c r="C40" s="25">
        <v>275636</v>
      </c>
      <c r="D40" s="25"/>
    </row>
    <row r="41" spans="1:4" s="55" customFormat="1" ht="17.25">
      <c r="A41" s="60"/>
      <c r="B41" s="24" t="s">
        <v>33</v>
      </c>
      <c r="C41" s="25">
        <v>-12560000</v>
      </c>
      <c r="D41" s="25"/>
    </row>
    <row r="42" spans="1:4" s="55" customFormat="1" ht="17.25">
      <c r="A42" s="60"/>
      <c r="B42" s="40" t="s">
        <v>79</v>
      </c>
      <c r="C42" s="41">
        <f>C43+C44</f>
        <v>9192524</v>
      </c>
      <c r="D42" s="41"/>
    </row>
    <row r="43" spans="1:4" s="55" customFormat="1" ht="17.25">
      <c r="A43" s="60"/>
      <c r="B43" s="23" t="s">
        <v>32</v>
      </c>
      <c r="C43" s="25">
        <v>9092524</v>
      </c>
      <c r="D43" s="25"/>
    </row>
    <row r="44" spans="1:4" s="55" customFormat="1" ht="17.25">
      <c r="A44" s="60"/>
      <c r="B44" s="24" t="s">
        <v>33</v>
      </c>
      <c r="C44" s="25">
        <v>100000</v>
      </c>
      <c r="D44" s="25"/>
    </row>
    <row r="45" spans="1:4" s="55" customFormat="1" ht="17.25">
      <c r="A45" s="60"/>
      <c r="B45" s="44" t="s">
        <v>80</v>
      </c>
      <c r="C45" s="41">
        <f>C46+C47</f>
        <v>154923454</v>
      </c>
      <c r="D45" s="41"/>
    </row>
    <row r="46" spans="1:4" s="55" customFormat="1" ht="17.25">
      <c r="A46" s="60"/>
      <c r="B46" s="23" t="s">
        <v>32</v>
      </c>
      <c r="C46" s="25">
        <v>64423454</v>
      </c>
      <c r="D46" s="25"/>
    </row>
    <row r="47" spans="1:4" s="55" customFormat="1" ht="17.25">
      <c r="A47" s="60"/>
      <c r="B47" s="24" t="s">
        <v>33</v>
      </c>
      <c r="C47" s="25">
        <v>90500000</v>
      </c>
      <c r="D47" s="25"/>
    </row>
    <row r="48" spans="1:4" s="55" customFormat="1" ht="18">
      <c r="A48" s="52" t="s">
        <v>5</v>
      </c>
      <c r="B48" s="91" t="s">
        <v>6</v>
      </c>
      <c r="C48" s="53">
        <v>0</v>
      </c>
      <c r="D48" s="53"/>
    </row>
    <row r="49" spans="1:4" s="55" customFormat="1" ht="17.25">
      <c r="A49" s="60">
        <v>1</v>
      </c>
      <c r="B49" s="68" t="s">
        <v>87</v>
      </c>
      <c r="C49" s="53"/>
      <c r="D49" s="53"/>
    </row>
    <row r="50" spans="1:4" s="55" customFormat="1" ht="17.25">
      <c r="A50" s="60">
        <v>2</v>
      </c>
      <c r="B50" s="68" t="s">
        <v>74</v>
      </c>
      <c r="C50" s="53"/>
      <c r="D50" s="53"/>
    </row>
    <row r="51" spans="1:4" s="55" customFormat="1" ht="17.25">
      <c r="A51" s="60">
        <v>3</v>
      </c>
      <c r="B51" s="68" t="s">
        <v>88</v>
      </c>
      <c r="C51" s="53"/>
      <c r="D51" s="53"/>
    </row>
    <row r="52" spans="1:4" s="55" customFormat="1" ht="18">
      <c r="A52" s="52" t="s">
        <v>8</v>
      </c>
      <c r="B52" s="91" t="s">
        <v>51</v>
      </c>
      <c r="C52" s="56">
        <f>+C53+C54</f>
        <v>1582060409</v>
      </c>
      <c r="D52" s="56"/>
    </row>
    <row r="53" spans="1:4" s="59" customFormat="1" ht="16.5">
      <c r="A53" s="57">
        <v>1</v>
      </c>
      <c r="B53" s="92" t="s">
        <v>87</v>
      </c>
      <c r="C53" s="58"/>
      <c r="D53" s="58"/>
    </row>
    <row r="54" spans="1:4" s="59" customFormat="1" ht="16.5">
      <c r="A54" s="57">
        <v>2</v>
      </c>
      <c r="B54" s="92" t="s">
        <v>88</v>
      </c>
      <c r="C54" s="58">
        <f>SUM(C56:C64)</f>
        <v>1582060409</v>
      </c>
      <c r="D54" s="58"/>
    </row>
    <row r="55" spans="1:4" s="55" customFormat="1" ht="17.25" hidden="1">
      <c r="A55" s="60"/>
      <c r="B55" s="68" t="s">
        <v>66</v>
      </c>
      <c r="C55" s="53">
        <f>+C18</f>
        <v>0</v>
      </c>
      <c r="D55" s="53"/>
    </row>
    <row r="56" spans="1:4" s="55" customFormat="1" ht="17.25">
      <c r="A56" s="60"/>
      <c r="B56" s="23" t="s">
        <v>45</v>
      </c>
      <c r="C56" s="25">
        <v>357128662</v>
      </c>
      <c r="D56" s="25"/>
    </row>
    <row r="57" spans="1:4" s="55" customFormat="1" ht="17.25">
      <c r="A57" s="60"/>
      <c r="B57" s="23" t="s">
        <v>82</v>
      </c>
      <c r="C57" s="25">
        <v>225529350</v>
      </c>
      <c r="D57" s="25"/>
    </row>
    <row r="58" spans="1:4" s="55" customFormat="1" ht="17.25">
      <c r="A58" s="60"/>
      <c r="B58" s="23" t="s">
        <v>81</v>
      </c>
      <c r="C58" s="25">
        <v>54481008</v>
      </c>
      <c r="D58" s="25"/>
    </row>
    <row r="59" spans="1:4" s="55" customFormat="1" ht="17.25">
      <c r="A59" s="60"/>
      <c r="B59" s="23" t="s">
        <v>46</v>
      </c>
      <c r="C59" s="25">
        <v>268693479</v>
      </c>
      <c r="D59" s="25"/>
    </row>
    <row r="60" spans="1:4" s="55" customFormat="1" ht="17.25">
      <c r="A60" s="60"/>
      <c r="B60" s="23" t="s">
        <v>78</v>
      </c>
      <c r="C60" s="25">
        <v>94859046</v>
      </c>
      <c r="D60" s="25"/>
    </row>
    <row r="61" spans="1:4" s="55" customFormat="1" ht="17.25">
      <c r="A61" s="60"/>
      <c r="B61" s="23" t="s">
        <v>160</v>
      </c>
      <c r="C61" s="25">
        <v>429537250</v>
      </c>
      <c r="D61" s="25"/>
    </row>
    <row r="62" spans="1:4" s="55" customFormat="1" ht="17.25">
      <c r="A62" s="60"/>
      <c r="B62" s="23" t="s">
        <v>161</v>
      </c>
      <c r="C62" s="25">
        <v>-12284364</v>
      </c>
      <c r="D62" s="25"/>
    </row>
    <row r="63" spans="1:4" s="55" customFormat="1" ht="17.25">
      <c r="A63" s="60"/>
      <c r="B63" s="23" t="s">
        <v>79</v>
      </c>
      <c r="C63" s="25">
        <v>9192524</v>
      </c>
      <c r="D63" s="25"/>
    </row>
    <row r="64" spans="1:4" s="55" customFormat="1" ht="17.25">
      <c r="A64" s="60"/>
      <c r="B64" s="23" t="s">
        <v>80</v>
      </c>
      <c r="C64" s="25">
        <v>154923454</v>
      </c>
      <c r="D64" s="25"/>
    </row>
    <row r="65" spans="1:7" s="55" customFormat="1" ht="18">
      <c r="A65" s="52" t="s">
        <v>10</v>
      </c>
      <c r="B65" s="90" t="s">
        <v>89</v>
      </c>
      <c r="C65" s="56">
        <v>6059313615</v>
      </c>
      <c r="D65" s="56"/>
      <c r="E65" s="69"/>
      <c r="F65" s="69"/>
    </row>
    <row r="66" spans="1:7" s="55" customFormat="1" ht="18">
      <c r="A66" s="52" t="s">
        <v>24</v>
      </c>
      <c r="B66" s="90" t="s">
        <v>183</v>
      </c>
      <c r="C66" s="56">
        <f>SUM(C67:C75)</f>
        <v>1218555081</v>
      </c>
      <c r="D66" s="56"/>
      <c r="E66" s="69"/>
      <c r="F66" s="69"/>
    </row>
    <row r="67" spans="1:7" s="55" customFormat="1" ht="17.25">
      <c r="A67" s="60"/>
      <c r="B67" s="23" t="s">
        <v>45</v>
      </c>
      <c r="C67" s="25">
        <v>338336265</v>
      </c>
      <c r="D67" s="25"/>
    </row>
    <row r="68" spans="1:7" s="55" customFormat="1" ht="17.25">
      <c r="A68" s="60"/>
      <c r="B68" s="23" t="s">
        <v>82</v>
      </c>
      <c r="C68" s="25">
        <v>187849000</v>
      </c>
      <c r="D68" s="25"/>
    </row>
    <row r="69" spans="1:7" s="55" customFormat="1" ht="17.25">
      <c r="A69" s="60"/>
      <c r="B69" s="23" t="s">
        <v>81</v>
      </c>
      <c r="C69" s="25">
        <v>76260000</v>
      </c>
      <c r="D69" s="25"/>
    </row>
    <row r="70" spans="1:7" s="55" customFormat="1" ht="17.25">
      <c r="A70" s="60"/>
      <c r="B70" s="23" t="s">
        <v>46</v>
      </c>
      <c r="C70" s="25">
        <v>157308450</v>
      </c>
      <c r="D70" s="25"/>
    </row>
    <row r="71" spans="1:7" s="55" customFormat="1" ht="17.25">
      <c r="A71" s="60"/>
      <c r="B71" s="23" t="s">
        <v>78</v>
      </c>
      <c r="C71" s="25">
        <v>38393000</v>
      </c>
      <c r="D71" s="25"/>
    </row>
    <row r="72" spans="1:7" s="55" customFormat="1" ht="17.25">
      <c r="A72" s="60"/>
      <c r="B72" s="23" t="s">
        <v>160</v>
      </c>
      <c r="C72" s="25">
        <v>374148850</v>
      </c>
      <c r="D72" s="25"/>
    </row>
    <row r="73" spans="1:7" s="55" customFormat="1" ht="17.25">
      <c r="A73" s="60"/>
      <c r="B73" s="23" t="s">
        <v>161</v>
      </c>
      <c r="C73" s="25">
        <v>0</v>
      </c>
      <c r="D73" s="25"/>
    </row>
    <row r="74" spans="1:7" s="55" customFormat="1" ht="17.25">
      <c r="A74" s="60"/>
      <c r="B74" s="23" t="s">
        <v>79</v>
      </c>
      <c r="C74" s="25">
        <v>0</v>
      </c>
      <c r="D74" s="25"/>
    </row>
    <row r="75" spans="1:7" s="55" customFormat="1" ht="17.25">
      <c r="A75" s="60"/>
      <c r="B75" s="23" t="s">
        <v>80</v>
      </c>
      <c r="C75" s="25">
        <v>46259516</v>
      </c>
      <c r="D75" s="25"/>
    </row>
    <row r="76" spans="1:7" s="83" customFormat="1" ht="14.25">
      <c r="A76" s="82"/>
      <c r="C76" s="105"/>
      <c r="D76" s="105"/>
    </row>
    <row r="77" spans="1:7" ht="15.75">
      <c r="A77" s="84"/>
      <c r="C77" s="129" t="s">
        <v>83</v>
      </c>
      <c r="D77" s="129"/>
      <c r="E77" s="27"/>
      <c r="F77" s="27"/>
      <c r="G77" s="27"/>
    </row>
    <row r="78" spans="1:7" s="74" customFormat="1" ht="15.75">
      <c r="A78" s="111" t="s">
        <v>71</v>
      </c>
      <c r="B78" s="111"/>
      <c r="C78" s="112" t="s">
        <v>70</v>
      </c>
      <c r="D78" s="112"/>
      <c r="E78" s="72"/>
      <c r="F78" s="73"/>
      <c r="G78" s="73"/>
    </row>
  </sheetData>
  <mergeCells count="9">
    <mergeCell ref="A78:B78"/>
    <mergeCell ref="C78:D78"/>
    <mergeCell ref="C77:D77"/>
    <mergeCell ref="A1:D1"/>
    <mergeCell ref="A4:D4"/>
    <mergeCell ref="C76:D76"/>
    <mergeCell ref="A5:D5"/>
    <mergeCell ref="A6:D6"/>
    <mergeCell ref="A7:D7"/>
  </mergeCells>
  <pageMargins left="0" right="0" top="0.16" bottom="0.15748031496063" header="0.16" footer="0.24"/>
  <pageSetup paperSize="9" orientation="portrait" r:id="rId1"/>
  <rowBreaks count="1" manualBreakCount="1">
    <brk id="65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Normal="100" workbookViewId="0">
      <selection activeCell="F5" sqref="F5"/>
    </sheetView>
  </sheetViews>
  <sheetFormatPr defaultRowHeight="15"/>
  <cols>
    <col min="1" max="1" width="5.7109375" style="98" customWidth="1"/>
    <col min="2" max="2" width="7.28515625" style="98" customWidth="1"/>
    <col min="3" max="3" width="7.140625" style="98" customWidth="1"/>
    <col min="4" max="4" width="6.7109375" style="98" customWidth="1"/>
    <col min="5" max="5" width="39.28515625" style="98" customWidth="1"/>
    <col min="6" max="7" width="17.140625" style="98" customWidth="1"/>
    <col min="8" max="16384" width="9.140625" style="98"/>
  </cols>
  <sheetData>
    <row r="1" spans="1:7" s="99" customFormat="1" ht="15" customHeight="1">
      <c r="A1" s="130" t="s">
        <v>92</v>
      </c>
      <c r="B1" s="130" t="s">
        <v>93</v>
      </c>
      <c r="C1" s="130" t="s">
        <v>94</v>
      </c>
      <c r="D1" s="130" t="s">
        <v>95</v>
      </c>
      <c r="E1" s="130" t="s">
        <v>162</v>
      </c>
      <c r="F1" s="132" t="s">
        <v>163</v>
      </c>
      <c r="G1" s="132"/>
    </row>
    <row r="2" spans="1:7" s="99" customFormat="1" ht="104.25" customHeight="1">
      <c r="A2" s="131"/>
      <c r="B2" s="131"/>
      <c r="C2" s="131"/>
      <c r="D2" s="131"/>
      <c r="E2" s="131"/>
      <c r="F2" s="101" t="s">
        <v>164</v>
      </c>
      <c r="G2" s="101" t="s">
        <v>165</v>
      </c>
    </row>
    <row r="3" spans="1:7" s="99" customFormat="1" ht="18" customHeight="1">
      <c r="A3" s="100" t="s">
        <v>0</v>
      </c>
      <c r="B3" s="100" t="s">
        <v>10</v>
      </c>
      <c r="C3" s="100" t="s">
        <v>24</v>
      </c>
      <c r="D3" s="100" t="s">
        <v>166</v>
      </c>
      <c r="E3" s="100" t="s">
        <v>167</v>
      </c>
      <c r="F3" s="102">
        <v>4</v>
      </c>
      <c r="G3" s="102">
        <v>5</v>
      </c>
    </row>
    <row r="4" spans="1:7" s="199" customFormat="1" ht="18" customHeight="1">
      <c r="A4" s="196"/>
      <c r="B4" s="196"/>
      <c r="C4" s="197"/>
      <c r="D4" s="197"/>
      <c r="E4" s="196" t="s">
        <v>229</v>
      </c>
      <c r="F4" s="198">
        <v>6059313615</v>
      </c>
      <c r="G4" s="196"/>
    </row>
    <row r="5" spans="1:7" s="199" customFormat="1" ht="18" customHeight="1">
      <c r="A5" s="200" t="s">
        <v>96</v>
      </c>
      <c r="B5" s="201" t="s">
        <v>96</v>
      </c>
      <c r="C5" s="201"/>
      <c r="D5" s="200"/>
      <c r="E5" s="200" t="s">
        <v>168</v>
      </c>
      <c r="F5" s="202">
        <v>6059313615</v>
      </c>
      <c r="G5" s="200"/>
    </row>
    <row r="6" spans="1:7" s="199" customFormat="1" ht="18" customHeight="1">
      <c r="A6" s="200"/>
      <c r="B6" s="201" t="s">
        <v>97</v>
      </c>
      <c r="C6" s="201"/>
      <c r="D6" s="200"/>
      <c r="E6" s="200" t="s">
        <v>98</v>
      </c>
      <c r="F6" s="202">
        <v>6059313615</v>
      </c>
      <c r="G6" s="200"/>
    </row>
    <row r="7" spans="1:7" s="199" customFormat="1" ht="18" customHeight="1">
      <c r="A7" s="203"/>
      <c r="B7" s="204"/>
      <c r="C7" s="204" t="s">
        <v>99</v>
      </c>
      <c r="D7" s="203" t="s">
        <v>99</v>
      </c>
      <c r="E7" s="203" t="s">
        <v>100</v>
      </c>
      <c r="F7" s="205">
        <v>1988975434</v>
      </c>
      <c r="G7" s="203"/>
    </row>
    <row r="8" spans="1:7" s="103" customFormat="1" ht="18" customHeight="1">
      <c r="A8" s="200"/>
      <c r="B8" s="201"/>
      <c r="C8" s="201"/>
      <c r="D8" s="200" t="s">
        <v>101</v>
      </c>
      <c r="E8" s="200" t="s">
        <v>90</v>
      </c>
      <c r="F8" s="202">
        <v>1952451694</v>
      </c>
      <c r="G8" s="200"/>
    </row>
    <row r="9" spans="1:7" s="199" customFormat="1" ht="18" customHeight="1">
      <c r="A9" s="200"/>
      <c r="B9" s="201"/>
      <c r="C9" s="201"/>
      <c r="D9" s="200" t="s">
        <v>102</v>
      </c>
      <c r="E9" s="200" t="s">
        <v>91</v>
      </c>
      <c r="F9" s="202">
        <v>36523740</v>
      </c>
      <c r="G9" s="200"/>
    </row>
    <row r="10" spans="1:7" s="199" customFormat="1" ht="33" customHeight="1">
      <c r="A10" s="203"/>
      <c r="B10" s="204"/>
      <c r="C10" s="204" t="s">
        <v>103</v>
      </c>
      <c r="D10" s="203" t="s">
        <v>103</v>
      </c>
      <c r="E10" s="203" t="s">
        <v>104</v>
      </c>
      <c r="F10" s="205">
        <v>29168226</v>
      </c>
      <c r="G10" s="203"/>
    </row>
    <row r="11" spans="1:7" s="103" customFormat="1" ht="31.5" customHeight="1">
      <c r="A11" s="200"/>
      <c r="B11" s="201"/>
      <c r="C11" s="201"/>
      <c r="D11" s="200" t="s">
        <v>105</v>
      </c>
      <c r="E11" s="200" t="s">
        <v>106</v>
      </c>
      <c r="F11" s="202">
        <v>25949820</v>
      </c>
      <c r="G11" s="200"/>
    </row>
    <row r="12" spans="1:7" s="199" customFormat="1" ht="31.5" customHeight="1">
      <c r="A12" s="200"/>
      <c r="B12" s="201"/>
      <c r="C12" s="201"/>
      <c r="D12" s="200" t="s">
        <v>107</v>
      </c>
      <c r="E12" s="200" t="s">
        <v>108</v>
      </c>
      <c r="F12" s="202">
        <v>3218406</v>
      </c>
      <c r="G12" s="200"/>
    </row>
    <row r="13" spans="1:7" s="199" customFormat="1" ht="18" customHeight="1">
      <c r="A13" s="203"/>
      <c r="B13" s="204"/>
      <c r="C13" s="204" t="s">
        <v>109</v>
      </c>
      <c r="D13" s="203" t="s">
        <v>109</v>
      </c>
      <c r="E13" s="203" t="s">
        <v>110</v>
      </c>
      <c r="F13" s="205">
        <v>1178701495</v>
      </c>
      <c r="G13" s="203"/>
    </row>
    <row r="14" spans="1:7" s="103" customFormat="1" ht="18" customHeight="1">
      <c r="A14" s="200"/>
      <c r="B14" s="201"/>
      <c r="C14" s="201"/>
      <c r="D14" s="200" t="s">
        <v>111</v>
      </c>
      <c r="E14" s="200" t="s">
        <v>112</v>
      </c>
      <c r="F14" s="202">
        <v>38405800</v>
      </c>
      <c r="G14" s="200"/>
    </row>
    <row r="15" spans="1:7" s="199" customFormat="1" ht="18" customHeight="1">
      <c r="A15" s="200"/>
      <c r="B15" s="201"/>
      <c r="C15" s="201"/>
      <c r="D15" s="200" t="s">
        <v>230</v>
      </c>
      <c r="E15" s="200" t="s">
        <v>231</v>
      </c>
      <c r="F15" s="202">
        <v>32624026</v>
      </c>
      <c r="G15" s="200"/>
    </row>
    <row r="16" spans="1:7" s="199" customFormat="1" ht="18" customHeight="1">
      <c r="A16" s="200"/>
      <c r="B16" s="201"/>
      <c r="C16" s="201"/>
      <c r="D16" s="200" t="s">
        <v>113</v>
      </c>
      <c r="E16" s="200" t="s">
        <v>114</v>
      </c>
      <c r="F16" s="202">
        <v>725670236</v>
      </c>
      <c r="G16" s="200"/>
    </row>
    <row r="17" spans="1:7" s="199" customFormat="1" ht="18" customHeight="1">
      <c r="A17" s="200"/>
      <c r="B17" s="201"/>
      <c r="C17" s="201"/>
      <c r="D17" s="200" t="s">
        <v>115</v>
      </c>
      <c r="E17" s="200" t="s">
        <v>116</v>
      </c>
      <c r="F17" s="202">
        <v>3833000</v>
      </c>
      <c r="G17" s="200"/>
    </row>
    <row r="18" spans="1:7" s="199" customFormat="1" ht="30" customHeight="1">
      <c r="A18" s="200"/>
      <c r="B18" s="201"/>
      <c r="C18" s="201"/>
      <c r="D18" s="200" t="s">
        <v>117</v>
      </c>
      <c r="E18" s="200" t="s">
        <v>118</v>
      </c>
      <c r="F18" s="202">
        <v>365755733</v>
      </c>
      <c r="G18" s="200"/>
    </row>
    <row r="19" spans="1:7" s="199" customFormat="1" ht="29.25" customHeight="1">
      <c r="A19" s="200"/>
      <c r="B19" s="201"/>
      <c r="C19" s="201"/>
      <c r="D19" s="200" t="s">
        <v>169</v>
      </c>
      <c r="E19" s="200" t="s">
        <v>170</v>
      </c>
      <c r="F19" s="202">
        <v>12412700</v>
      </c>
      <c r="G19" s="200"/>
    </row>
    <row r="20" spans="1:7" s="199" customFormat="1" ht="18" customHeight="1">
      <c r="A20" s="203"/>
      <c r="B20" s="204"/>
      <c r="C20" s="204" t="s">
        <v>119</v>
      </c>
      <c r="D20" s="203" t="s">
        <v>119</v>
      </c>
      <c r="E20" s="203" t="s">
        <v>120</v>
      </c>
      <c r="F20" s="205">
        <v>579647761</v>
      </c>
      <c r="G20" s="203"/>
    </row>
    <row r="21" spans="1:7" s="103" customFormat="1" ht="18" customHeight="1">
      <c r="A21" s="200"/>
      <c r="B21" s="201"/>
      <c r="C21" s="201"/>
      <c r="D21" s="200" t="s">
        <v>121</v>
      </c>
      <c r="E21" s="200" t="s">
        <v>122</v>
      </c>
      <c r="F21" s="202">
        <v>435459834</v>
      </c>
      <c r="G21" s="200"/>
    </row>
    <row r="22" spans="1:7" s="199" customFormat="1" ht="18" customHeight="1">
      <c r="A22" s="200"/>
      <c r="B22" s="201"/>
      <c r="C22" s="201"/>
      <c r="D22" s="200" t="s">
        <v>123</v>
      </c>
      <c r="E22" s="200" t="s">
        <v>124</v>
      </c>
      <c r="F22" s="202">
        <v>74340112</v>
      </c>
      <c r="G22" s="200"/>
    </row>
    <row r="23" spans="1:7" s="199" customFormat="1" ht="18" customHeight="1">
      <c r="A23" s="200"/>
      <c r="B23" s="201"/>
      <c r="C23" s="201"/>
      <c r="D23" s="200" t="s">
        <v>125</v>
      </c>
      <c r="E23" s="200" t="s">
        <v>126</v>
      </c>
      <c r="F23" s="202">
        <v>46213278</v>
      </c>
      <c r="G23" s="200"/>
    </row>
    <row r="24" spans="1:7" s="103" customFormat="1" ht="18" customHeight="1">
      <c r="A24" s="200"/>
      <c r="B24" s="201"/>
      <c r="C24" s="201"/>
      <c r="D24" s="200" t="s">
        <v>127</v>
      </c>
      <c r="E24" s="200" t="s">
        <v>128</v>
      </c>
      <c r="F24" s="202">
        <v>23634537</v>
      </c>
      <c r="G24" s="200"/>
    </row>
    <row r="25" spans="1:7" s="199" customFormat="1" ht="31.5" customHeight="1">
      <c r="A25" s="203"/>
      <c r="B25" s="204"/>
      <c r="C25" s="204" t="s">
        <v>129</v>
      </c>
      <c r="D25" s="203" t="s">
        <v>129</v>
      </c>
      <c r="E25" s="203" t="s">
        <v>130</v>
      </c>
      <c r="F25" s="205">
        <v>1899950767</v>
      </c>
      <c r="G25" s="203"/>
    </row>
    <row r="26" spans="1:7" s="103" customFormat="1" ht="18" customHeight="1">
      <c r="A26" s="200"/>
      <c r="B26" s="201"/>
      <c r="C26" s="201"/>
      <c r="D26" s="200" t="s">
        <v>131</v>
      </c>
      <c r="E26" s="200" t="s">
        <v>132</v>
      </c>
      <c r="F26" s="202">
        <v>1899950767</v>
      </c>
      <c r="G26" s="200"/>
    </row>
    <row r="27" spans="1:7" s="199" customFormat="1" ht="18" customHeight="1">
      <c r="A27" s="203"/>
      <c r="B27" s="204"/>
      <c r="C27" s="204" t="s">
        <v>133</v>
      </c>
      <c r="D27" s="203" t="s">
        <v>133</v>
      </c>
      <c r="E27" s="203" t="s">
        <v>134</v>
      </c>
      <c r="F27" s="205">
        <v>82969626</v>
      </c>
      <c r="G27" s="203"/>
    </row>
    <row r="28" spans="1:7" s="199" customFormat="1" ht="18" customHeight="1">
      <c r="A28" s="200"/>
      <c r="B28" s="201"/>
      <c r="C28" s="201"/>
      <c r="D28" s="200" t="s">
        <v>135</v>
      </c>
      <c r="E28" s="200" t="s">
        <v>136</v>
      </c>
      <c r="F28" s="202">
        <v>82969626</v>
      </c>
      <c r="G28" s="200"/>
    </row>
    <row r="29" spans="1:7" s="199" customFormat="1" ht="18" customHeight="1">
      <c r="A29" s="203"/>
      <c r="B29" s="204"/>
      <c r="C29" s="204" t="s">
        <v>137</v>
      </c>
      <c r="D29" s="203" t="s">
        <v>137</v>
      </c>
      <c r="E29" s="203" t="s">
        <v>138</v>
      </c>
      <c r="F29" s="205">
        <v>13979000</v>
      </c>
      <c r="G29" s="203"/>
    </row>
    <row r="30" spans="1:7" s="199" customFormat="1" ht="18" customHeight="1">
      <c r="A30" s="200"/>
      <c r="B30" s="201"/>
      <c r="C30" s="201"/>
      <c r="D30" s="200" t="s">
        <v>139</v>
      </c>
      <c r="E30" s="200" t="s">
        <v>140</v>
      </c>
      <c r="F30" s="202">
        <v>13979000</v>
      </c>
      <c r="G30" s="200"/>
    </row>
    <row r="31" spans="1:7" s="103" customFormat="1" ht="18" customHeight="1">
      <c r="A31" s="203"/>
      <c r="B31" s="204"/>
      <c r="C31" s="204" t="s">
        <v>141</v>
      </c>
      <c r="D31" s="203" t="s">
        <v>141</v>
      </c>
      <c r="E31" s="203" t="s">
        <v>142</v>
      </c>
      <c r="F31" s="205">
        <v>15783479</v>
      </c>
      <c r="G31" s="203"/>
    </row>
    <row r="32" spans="1:7" s="199" customFormat="1" ht="45" customHeight="1">
      <c r="A32" s="200"/>
      <c r="B32" s="201"/>
      <c r="C32" s="201"/>
      <c r="D32" s="200" t="s">
        <v>143</v>
      </c>
      <c r="E32" s="200" t="s">
        <v>144</v>
      </c>
      <c r="F32" s="202">
        <v>739479</v>
      </c>
      <c r="G32" s="200"/>
    </row>
    <row r="33" spans="1:7" s="103" customFormat="1" ht="45" customHeight="1">
      <c r="A33" s="200"/>
      <c r="B33" s="201"/>
      <c r="C33" s="201"/>
      <c r="D33" s="200" t="s">
        <v>171</v>
      </c>
      <c r="E33" s="200" t="s">
        <v>172</v>
      </c>
      <c r="F33" s="202">
        <v>3520000</v>
      </c>
      <c r="G33" s="200"/>
    </row>
    <row r="34" spans="1:7" s="199" customFormat="1" ht="40.5" customHeight="1">
      <c r="A34" s="200"/>
      <c r="B34" s="201"/>
      <c r="C34" s="201"/>
      <c r="D34" s="200" t="s">
        <v>173</v>
      </c>
      <c r="E34" s="200" t="s">
        <v>174</v>
      </c>
      <c r="F34" s="202">
        <v>1024000</v>
      </c>
      <c r="G34" s="200"/>
    </row>
    <row r="35" spans="1:7" s="199" customFormat="1" ht="18" customHeight="1">
      <c r="A35" s="200"/>
      <c r="B35" s="201"/>
      <c r="C35" s="201"/>
      <c r="D35" s="200" t="s">
        <v>175</v>
      </c>
      <c r="E35" s="200" t="s">
        <v>176</v>
      </c>
      <c r="F35" s="202">
        <v>8100000</v>
      </c>
      <c r="G35" s="200"/>
    </row>
    <row r="36" spans="1:7" s="199" customFormat="1" ht="18" customHeight="1">
      <c r="A36" s="200"/>
      <c r="B36" s="201"/>
      <c r="C36" s="201"/>
      <c r="D36" s="200" t="s">
        <v>232</v>
      </c>
      <c r="E36" s="200" t="s">
        <v>233</v>
      </c>
      <c r="F36" s="202">
        <v>2400000</v>
      </c>
      <c r="G36" s="200"/>
    </row>
    <row r="37" spans="1:7" s="103" customFormat="1" ht="18" customHeight="1">
      <c r="A37" s="203"/>
      <c r="B37" s="204"/>
      <c r="C37" s="204" t="s">
        <v>145</v>
      </c>
      <c r="D37" s="203" t="s">
        <v>145</v>
      </c>
      <c r="E37" s="203" t="s">
        <v>146</v>
      </c>
      <c r="F37" s="205">
        <v>24600000</v>
      </c>
      <c r="G37" s="203"/>
    </row>
    <row r="38" spans="1:7" s="199" customFormat="1" ht="18" customHeight="1">
      <c r="A38" s="200"/>
      <c r="B38" s="201"/>
      <c r="C38" s="201"/>
      <c r="D38" s="200" t="s">
        <v>147</v>
      </c>
      <c r="E38" s="200" t="s">
        <v>148</v>
      </c>
      <c r="F38" s="202">
        <v>24600000</v>
      </c>
      <c r="G38" s="200"/>
    </row>
    <row r="39" spans="1:7" s="199" customFormat="1" ht="18" customHeight="1">
      <c r="A39" s="203"/>
      <c r="B39" s="204"/>
      <c r="C39" s="204" t="s">
        <v>149</v>
      </c>
      <c r="D39" s="203" t="s">
        <v>149</v>
      </c>
      <c r="E39" s="203" t="s">
        <v>150</v>
      </c>
      <c r="F39" s="205">
        <v>198257827</v>
      </c>
      <c r="G39" s="203"/>
    </row>
    <row r="40" spans="1:7" s="199" customFormat="1" ht="18" customHeight="1">
      <c r="A40" s="200"/>
      <c r="B40" s="201"/>
      <c r="C40" s="201"/>
      <c r="D40" s="200" t="s">
        <v>151</v>
      </c>
      <c r="E40" s="200" t="s">
        <v>152</v>
      </c>
      <c r="F40" s="202">
        <v>198257827</v>
      </c>
      <c r="G40" s="200"/>
    </row>
    <row r="41" spans="1:7" s="103" customFormat="1" ht="28.5" customHeight="1">
      <c r="A41" s="203"/>
      <c r="B41" s="204"/>
      <c r="C41" s="204" t="s">
        <v>153</v>
      </c>
      <c r="D41" s="203" t="s">
        <v>153</v>
      </c>
      <c r="E41" s="203" t="s">
        <v>154</v>
      </c>
      <c r="F41" s="205">
        <v>45480000</v>
      </c>
      <c r="G41" s="203"/>
    </row>
    <row r="42" spans="1:7" s="199" customFormat="1" ht="31.5" customHeight="1">
      <c r="A42" s="200"/>
      <c r="B42" s="201"/>
      <c r="C42" s="201"/>
      <c r="D42" s="200" t="s">
        <v>155</v>
      </c>
      <c r="E42" s="200" t="s">
        <v>156</v>
      </c>
      <c r="F42" s="202">
        <v>6800000</v>
      </c>
      <c r="G42" s="200"/>
    </row>
    <row r="43" spans="1:7" s="199" customFormat="1" ht="30.75" customHeight="1">
      <c r="A43" s="200"/>
      <c r="B43" s="201"/>
      <c r="C43" s="201"/>
      <c r="D43" s="200" t="s">
        <v>177</v>
      </c>
      <c r="E43" s="200" t="s">
        <v>178</v>
      </c>
      <c r="F43" s="202">
        <v>24180000</v>
      </c>
      <c r="G43" s="200"/>
    </row>
    <row r="44" spans="1:7" s="199" customFormat="1">
      <c r="A44" s="200"/>
      <c r="B44" s="201"/>
      <c r="C44" s="201"/>
      <c r="D44" s="200" t="s">
        <v>157</v>
      </c>
      <c r="E44" s="200" t="s">
        <v>132</v>
      </c>
      <c r="F44" s="202">
        <v>14500000</v>
      </c>
      <c r="G44" s="200"/>
    </row>
    <row r="45" spans="1:7" s="199" customFormat="1" ht="15" customHeight="1">
      <c r="A45" s="203"/>
      <c r="B45" s="204"/>
      <c r="C45" s="204" t="s">
        <v>179</v>
      </c>
      <c r="D45" s="203" t="s">
        <v>179</v>
      </c>
      <c r="E45" s="203" t="s">
        <v>180</v>
      </c>
      <c r="F45" s="205">
        <v>1800000</v>
      </c>
      <c r="G45" s="203"/>
    </row>
    <row r="46" spans="1:7" s="199" customFormat="1" ht="28.5" customHeight="1">
      <c r="A46" s="200"/>
      <c r="B46" s="201"/>
      <c r="C46" s="201"/>
      <c r="D46" s="200" t="s">
        <v>181</v>
      </c>
      <c r="E46" s="200" t="s">
        <v>182</v>
      </c>
      <c r="F46" s="202">
        <v>1800000</v>
      </c>
      <c r="G46" s="200"/>
    </row>
    <row r="47" spans="1:7" s="103" customFormat="1" ht="30.75" customHeight="1">
      <c r="A47" s="203"/>
      <c r="B47" s="203"/>
      <c r="C47" s="204"/>
      <c r="D47" s="204"/>
      <c r="E47" s="203" t="s">
        <v>234</v>
      </c>
      <c r="F47" s="205"/>
      <c r="G47" s="203"/>
    </row>
    <row r="48" spans="1:7" s="199" customFormat="1" ht="18" customHeight="1">
      <c r="A48" s="203"/>
      <c r="B48" s="203"/>
      <c r="C48" s="204"/>
      <c r="D48" s="204"/>
      <c r="E48" s="203" t="s">
        <v>235</v>
      </c>
      <c r="F48" s="205">
        <v>6059313615</v>
      </c>
      <c r="G48" s="203"/>
    </row>
    <row r="49" s="199" customFormat="1"/>
    <row r="50" s="199" customFormat="1"/>
    <row r="51" s="199" customFormat="1"/>
    <row r="52" s="199" customFormat="1"/>
    <row r="53" s="199" customFormat="1"/>
    <row r="54" s="199" customFormat="1"/>
  </sheetData>
  <mergeCells count="6">
    <mergeCell ref="C1:C2"/>
    <mergeCell ref="D1:D2"/>
    <mergeCell ref="E1:E2"/>
    <mergeCell ref="F1:G1"/>
    <mergeCell ref="A1:A2"/>
    <mergeCell ref="B1:B2"/>
  </mergeCells>
  <pageMargins left="0.43" right="0.17" top="0.39" bottom="0.33" header="0.33" footer="0.34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workbookViewId="0">
      <selection activeCell="C5" sqref="C5:G5"/>
    </sheetView>
  </sheetViews>
  <sheetFormatPr defaultRowHeight="15"/>
  <cols>
    <col min="1" max="1" width="3.5703125" style="134" customWidth="1"/>
    <col min="2" max="2" width="4.85546875" style="134" customWidth="1"/>
    <col min="3" max="3" width="34" style="134" customWidth="1"/>
    <col min="4" max="4" width="16.5703125" style="134" customWidth="1"/>
    <col min="5" max="5" width="15.5703125" style="134" customWidth="1"/>
    <col min="6" max="6" width="17" style="134" customWidth="1"/>
    <col min="7" max="7" width="9.140625" style="134"/>
    <col min="8" max="8" width="21" style="134" hidden="1" customWidth="1"/>
    <col min="9" max="255" width="9.140625" style="134"/>
    <col min="256" max="256" width="3.42578125" style="134" customWidth="1"/>
    <col min="257" max="257" width="29.7109375" style="134" customWidth="1"/>
    <col min="258" max="258" width="16.5703125" style="134" bestFit="1" customWidth="1"/>
    <col min="259" max="259" width="15.5703125" style="134" customWidth="1"/>
    <col min="260" max="260" width="15.28515625" style="134" customWidth="1"/>
    <col min="261" max="261" width="10.42578125" style="134" customWidth="1"/>
    <col min="262" max="262" width="12" style="134" customWidth="1"/>
    <col min="263" max="511" width="9.140625" style="134"/>
    <col min="512" max="512" width="3.42578125" style="134" customWidth="1"/>
    <col min="513" max="513" width="29.7109375" style="134" customWidth="1"/>
    <col min="514" max="514" width="16.5703125" style="134" bestFit="1" customWidth="1"/>
    <col min="515" max="515" width="15.5703125" style="134" customWidth="1"/>
    <col min="516" max="516" width="15.28515625" style="134" customWidth="1"/>
    <col min="517" max="517" width="10.42578125" style="134" customWidth="1"/>
    <col min="518" max="518" width="12" style="134" customWidth="1"/>
    <col min="519" max="767" width="9.140625" style="134"/>
    <col min="768" max="768" width="3.42578125" style="134" customWidth="1"/>
    <col min="769" max="769" width="29.7109375" style="134" customWidth="1"/>
    <col min="770" max="770" width="16.5703125" style="134" bestFit="1" customWidth="1"/>
    <col min="771" max="771" width="15.5703125" style="134" customWidth="1"/>
    <col min="772" max="772" width="15.28515625" style="134" customWidth="1"/>
    <col min="773" max="773" width="10.42578125" style="134" customWidth="1"/>
    <col min="774" max="774" width="12" style="134" customWidth="1"/>
    <col min="775" max="1023" width="9.140625" style="134"/>
    <col min="1024" max="1024" width="3.42578125" style="134" customWidth="1"/>
    <col min="1025" max="1025" width="29.7109375" style="134" customWidth="1"/>
    <col min="1026" max="1026" width="16.5703125" style="134" bestFit="1" customWidth="1"/>
    <col min="1027" max="1027" width="15.5703125" style="134" customWidth="1"/>
    <col min="1028" max="1028" width="15.28515625" style="134" customWidth="1"/>
    <col min="1029" max="1029" width="10.42578125" style="134" customWidth="1"/>
    <col min="1030" max="1030" width="12" style="134" customWidth="1"/>
    <col min="1031" max="1279" width="9.140625" style="134"/>
    <col min="1280" max="1280" width="3.42578125" style="134" customWidth="1"/>
    <col min="1281" max="1281" width="29.7109375" style="134" customWidth="1"/>
    <col min="1282" max="1282" width="16.5703125" style="134" bestFit="1" customWidth="1"/>
    <col min="1283" max="1283" width="15.5703125" style="134" customWidth="1"/>
    <col min="1284" max="1284" width="15.28515625" style="134" customWidth="1"/>
    <col min="1285" max="1285" width="10.42578125" style="134" customWidth="1"/>
    <col min="1286" max="1286" width="12" style="134" customWidth="1"/>
    <col min="1287" max="1535" width="9.140625" style="134"/>
    <col min="1536" max="1536" width="3.42578125" style="134" customWidth="1"/>
    <col min="1537" max="1537" width="29.7109375" style="134" customWidth="1"/>
    <col min="1538" max="1538" width="16.5703125" style="134" bestFit="1" customWidth="1"/>
    <col min="1539" max="1539" width="15.5703125" style="134" customWidth="1"/>
    <col min="1540" max="1540" width="15.28515625" style="134" customWidth="1"/>
    <col min="1541" max="1541" width="10.42578125" style="134" customWidth="1"/>
    <col min="1542" max="1542" width="12" style="134" customWidth="1"/>
    <col min="1543" max="1791" width="9.140625" style="134"/>
    <col min="1792" max="1792" width="3.42578125" style="134" customWidth="1"/>
    <col min="1793" max="1793" width="29.7109375" style="134" customWidth="1"/>
    <col min="1794" max="1794" width="16.5703125" style="134" bestFit="1" customWidth="1"/>
    <col min="1795" max="1795" width="15.5703125" style="134" customWidth="1"/>
    <col min="1796" max="1796" width="15.28515625" style="134" customWidth="1"/>
    <col min="1797" max="1797" width="10.42578125" style="134" customWidth="1"/>
    <col min="1798" max="1798" width="12" style="134" customWidth="1"/>
    <col min="1799" max="2047" width="9.140625" style="134"/>
    <col min="2048" max="2048" width="3.42578125" style="134" customWidth="1"/>
    <col min="2049" max="2049" width="29.7109375" style="134" customWidth="1"/>
    <col min="2050" max="2050" width="16.5703125" style="134" bestFit="1" customWidth="1"/>
    <col min="2051" max="2051" width="15.5703125" style="134" customWidth="1"/>
    <col min="2052" max="2052" width="15.28515625" style="134" customWidth="1"/>
    <col min="2053" max="2053" width="10.42578125" style="134" customWidth="1"/>
    <col min="2054" max="2054" width="12" style="134" customWidth="1"/>
    <col min="2055" max="2303" width="9.140625" style="134"/>
    <col min="2304" max="2304" width="3.42578125" style="134" customWidth="1"/>
    <col min="2305" max="2305" width="29.7109375" style="134" customWidth="1"/>
    <col min="2306" max="2306" width="16.5703125" style="134" bestFit="1" customWidth="1"/>
    <col min="2307" max="2307" width="15.5703125" style="134" customWidth="1"/>
    <col min="2308" max="2308" width="15.28515625" style="134" customWidth="1"/>
    <col min="2309" max="2309" width="10.42578125" style="134" customWidth="1"/>
    <col min="2310" max="2310" width="12" style="134" customWidth="1"/>
    <col min="2311" max="2559" width="9.140625" style="134"/>
    <col min="2560" max="2560" width="3.42578125" style="134" customWidth="1"/>
    <col min="2561" max="2561" width="29.7109375" style="134" customWidth="1"/>
    <col min="2562" max="2562" width="16.5703125" style="134" bestFit="1" customWidth="1"/>
    <col min="2563" max="2563" width="15.5703125" style="134" customWidth="1"/>
    <col min="2564" max="2564" width="15.28515625" style="134" customWidth="1"/>
    <col min="2565" max="2565" width="10.42578125" style="134" customWidth="1"/>
    <col min="2566" max="2566" width="12" style="134" customWidth="1"/>
    <col min="2567" max="2815" width="9.140625" style="134"/>
    <col min="2816" max="2816" width="3.42578125" style="134" customWidth="1"/>
    <col min="2817" max="2817" width="29.7109375" style="134" customWidth="1"/>
    <col min="2818" max="2818" width="16.5703125" style="134" bestFit="1" customWidth="1"/>
    <col min="2819" max="2819" width="15.5703125" style="134" customWidth="1"/>
    <col min="2820" max="2820" width="15.28515625" style="134" customWidth="1"/>
    <col min="2821" max="2821" width="10.42578125" style="134" customWidth="1"/>
    <col min="2822" max="2822" width="12" style="134" customWidth="1"/>
    <col min="2823" max="3071" width="9.140625" style="134"/>
    <col min="3072" max="3072" width="3.42578125" style="134" customWidth="1"/>
    <col min="3073" max="3073" width="29.7109375" style="134" customWidth="1"/>
    <col min="3074" max="3074" width="16.5703125" style="134" bestFit="1" customWidth="1"/>
    <col min="3075" max="3075" width="15.5703125" style="134" customWidth="1"/>
    <col min="3076" max="3076" width="15.28515625" style="134" customWidth="1"/>
    <col min="3077" max="3077" width="10.42578125" style="134" customWidth="1"/>
    <col min="3078" max="3078" width="12" style="134" customWidth="1"/>
    <col min="3079" max="3327" width="9.140625" style="134"/>
    <col min="3328" max="3328" width="3.42578125" style="134" customWidth="1"/>
    <col min="3329" max="3329" width="29.7109375" style="134" customWidth="1"/>
    <col min="3330" max="3330" width="16.5703125" style="134" bestFit="1" customWidth="1"/>
    <col min="3331" max="3331" width="15.5703125" style="134" customWidth="1"/>
    <col min="3332" max="3332" width="15.28515625" style="134" customWidth="1"/>
    <col min="3333" max="3333" width="10.42578125" style="134" customWidth="1"/>
    <col min="3334" max="3334" width="12" style="134" customWidth="1"/>
    <col min="3335" max="3583" width="9.140625" style="134"/>
    <col min="3584" max="3584" width="3.42578125" style="134" customWidth="1"/>
    <col min="3585" max="3585" width="29.7109375" style="134" customWidth="1"/>
    <col min="3586" max="3586" width="16.5703125" style="134" bestFit="1" customWidth="1"/>
    <col min="3587" max="3587" width="15.5703125" style="134" customWidth="1"/>
    <col min="3588" max="3588" width="15.28515625" style="134" customWidth="1"/>
    <col min="3589" max="3589" width="10.42578125" style="134" customWidth="1"/>
    <col min="3590" max="3590" width="12" style="134" customWidth="1"/>
    <col min="3591" max="3839" width="9.140625" style="134"/>
    <col min="3840" max="3840" width="3.42578125" style="134" customWidth="1"/>
    <col min="3841" max="3841" width="29.7109375" style="134" customWidth="1"/>
    <col min="3842" max="3842" width="16.5703125" style="134" bestFit="1" customWidth="1"/>
    <col min="3843" max="3843" width="15.5703125" style="134" customWidth="1"/>
    <col min="3844" max="3844" width="15.28515625" style="134" customWidth="1"/>
    <col min="3845" max="3845" width="10.42578125" style="134" customWidth="1"/>
    <col min="3846" max="3846" width="12" style="134" customWidth="1"/>
    <col min="3847" max="4095" width="9.140625" style="134"/>
    <col min="4096" max="4096" width="3.42578125" style="134" customWidth="1"/>
    <col min="4097" max="4097" width="29.7109375" style="134" customWidth="1"/>
    <col min="4098" max="4098" width="16.5703125" style="134" bestFit="1" customWidth="1"/>
    <col min="4099" max="4099" width="15.5703125" style="134" customWidth="1"/>
    <col min="4100" max="4100" width="15.28515625" style="134" customWidth="1"/>
    <col min="4101" max="4101" width="10.42578125" style="134" customWidth="1"/>
    <col min="4102" max="4102" width="12" style="134" customWidth="1"/>
    <col min="4103" max="4351" width="9.140625" style="134"/>
    <col min="4352" max="4352" width="3.42578125" style="134" customWidth="1"/>
    <col min="4353" max="4353" width="29.7109375" style="134" customWidth="1"/>
    <col min="4354" max="4354" width="16.5703125" style="134" bestFit="1" customWidth="1"/>
    <col min="4355" max="4355" width="15.5703125" style="134" customWidth="1"/>
    <col min="4356" max="4356" width="15.28515625" style="134" customWidth="1"/>
    <col min="4357" max="4357" width="10.42578125" style="134" customWidth="1"/>
    <col min="4358" max="4358" width="12" style="134" customWidth="1"/>
    <col min="4359" max="4607" width="9.140625" style="134"/>
    <col min="4608" max="4608" width="3.42578125" style="134" customWidth="1"/>
    <col min="4609" max="4609" width="29.7109375" style="134" customWidth="1"/>
    <col min="4610" max="4610" width="16.5703125" style="134" bestFit="1" customWidth="1"/>
    <col min="4611" max="4611" width="15.5703125" style="134" customWidth="1"/>
    <col min="4612" max="4612" width="15.28515625" style="134" customWidth="1"/>
    <col min="4613" max="4613" width="10.42578125" style="134" customWidth="1"/>
    <col min="4614" max="4614" width="12" style="134" customWidth="1"/>
    <col min="4615" max="4863" width="9.140625" style="134"/>
    <col min="4864" max="4864" width="3.42578125" style="134" customWidth="1"/>
    <col min="4865" max="4865" width="29.7109375" style="134" customWidth="1"/>
    <col min="4866" max="4866" width="16.5703125" style="134" bestFit="1" customWidth="1"/>
    <col min="4867" max="4867" width="15.5703125" style="134" customWidth="1"/>
    <col min="4868" max="4868" width="15.28515625" style="134" customWidth="1"/>
    <col min="4869" max="4869" width="10.42578125" style="134" customWidth="1"/>
    <col min="4870" max="4870" width="12" style="134" customWidth="1"/>
    <col min="4871" max="5119" width="9.140625" style="134"/>
    <col min="5120" max="5120" width="3.42578125" style="134" customWidth="1"/>
    <col min="5121" max="5121" width="29.7109375" style="134" customWidth="1"/>
    <col min="5122" max="5122" width="16.5703125" style="134" bestFit="1" customWidth="1"/>
    <col min="5123" max="5123" width="15.5703125" style="134" customWidth="1"/>
    <col min="5124" max="5124" width="15.28515625" style="134" customWidth="1"/>
    <col min="5125" max="5125" width="10.42578125" style="134" customWidth="1"/>
    <col min="5126" max="5126" width="12" style="134" customWidth="1"/>
    <col min="5127" max="5375" width="9.140625" style="134"/>
    <col min="5376" max="5376" width="3.42578125" style="134" customWidth="1"/>
    <col min="5377" max="5377" width="29.7109375" style="134" customWidth="1"/>
    <col min="5378" max="5378" width="16.5703125" style="134" bestFit="1" customWidth="1"/>
    <col min="5379" max="5379" width="15.5703125" style="134" customWidth="1"/>
    <col min="5380" max="5380" width="15.28515625" style="134" customWidth="1"/>
    <col min="5381" max="5381" width="10.42578125" style="134" customWidth="1"/>
    <col min="5382" max="5382" width="12" style="134" customWidth="1"/>
    <col min="5383" max="5631" width="9.140625" style="134"/>
    <col min="5632" max="5632" width="3.42578125" style="134" customWidth="1"/>
    <col min="5633" max="5633" width="29.7109375" style="134" customWidth="1"/>
    <col min="5634" max="5634" width="16.5703125" style="134" bestFit="1" customWidth="1"/>
    <col min="5635" max="5635" width="15.5703125" style="134" customWidth="1"/>
    <col min="5636" max="5636" width="15.28515625" style="134" customWidth="1"/>
    <col min="5637" max="5637" width="10.42578125" style="134" customWidth="1"/>
    <col min="5638" max="5638" width="12" style="134" customWidth="1"/>
    <col min="5639" max="5887" width="9.140625" style="134"/>
    <col min="5888" max="5888" width="3.42578125" style="134" customWidth="1"/>
    <col min="5889" max="5889" width="29.7109375" style="134" customWidth="1"/>
    <col min="5890" max="5890" width="16.5703125" style="134" bestFit="1" customWidth="1"/>
    <col min="5891" max="5891" width="15.5703125" style="134" customWidth="1"/>
    <col min="5892" max="5892" width="15.28515625" style="134" customWidth="1"/>
    <col min="5893" max="5893" width="10.42578125" style="134" customWidth="1"/>
    <col min="5894" max="5894" width="12" style="134" customWidth="1"/>
    <col min="5895" max="6143" width="9.140625" style="134"/>
    <col min="6144" max="6144" width="3.42578125" style="134" customWidth="1"/>
    <col min="6145" max="6145" width="29.7109375" style="134" customWidth="1"/>
    <col min="6146" max="6146" width="16.5703125" style="134" bestFit="1" customWidth="1"/>
    <col min="6147" max="6147" width="15.5703125" style="134" customWidth="1"/>
    <col min="6148" max="6148" width="15.28515625" style="134" customWidth="1"/>
    <col min="6149" max="6149" width="10.42578125" style="134" customWidth="1"/>
    <col min="6150" max="6150" width="12" style="134" customWidth="1"/>
    <col min="6151" max="6399" width="9.140625" style="134"/>
    <col min="6400" max="6400" width="3.42578125" style="134" customWidth="1"/>
    <col min="6401" max="6401" width="29.7109375" style="134" customWidth="1"/>
    <col min="6402" max="6402" width="16.5703125" style="134" bestFit="1" customWidth="1"/>
    <col min="6403" max="6403" width="15.5703125" style="134" customWidth="1"/>
    <col min="6404" max="6404" width="15.28515625" style="134" customWidth="1"/>
    <col min="6405" max="6405" width="10.42578125" style="134" customWidth="1"/>
    <col min="6406" max="6406" width="12" style="134" customWidth="1"/>
    <col min="6407" max="6655" width="9.140625" style="134"/>
    <col min="6656" max="6656" width="3.42578125" style="134" customWidth="1"/>
    <col min="6657" max="6657" width="29.7109375" style="134" customWidth="1"/>
    <col min="6658" max="6658" width="16.5703125" style="134" bestFit="1" customWidth="1"/>
    <col min="6659" max="6659" width="15.5703125" style="134" customWidth="1"/>
    <col min="6660" max="6660" width="15.28515625" style="134" customWidth="1"/>
    <col min="6661" max="6661" width="10.42578125" style="134" customWidth="1"/>
    <col min="6662" max="6662" width="12" style="134" customWidth="1"/>
    <col min="6663" max="6911" width="9.140625" style="134"/>
    <col min="6912" max="6912" width="3.42578125" style="134" customWidth="1"/>
    <col min="6913" max="6913" width="29.7109375" style="134" customWidth="1"/>
    <col min="6914" max="6914" width="16.5703125" style="134" bestFit="1" customWidth="1"/>
    <col min="6915" max="6915" width="15.5703125" style="134" customWidth="1"/>
    <col min="6916" max="6916" width="15.28515625" style="134" customWidth="1"/>
    <col min="6917" max="6917" width="10.42578125" style="134" customWidth="1"/>
    <col min="6918" max="6918" width="12" style="134" customWidth="1"/>
    <col min="6919" max="7167" width="9.140625" style="134"/>
    <col min="7168" max="7168" width="3.42578125" style="134" customWidth="1"/>
    <col min="7169" max="7169" width="29.7109375" style="134" customWidth="1"/>
    <col min="7170" max="7170" width="16.5703125" style="134" bestFit="1" customWidth="1"/>
    <col min="7171" max="7171" width="15.5703125" style="134" customWidth="1"/>
    <col min="7172" max="7172" width="15.28515625" style="134" customWidth="1"/>
    <col min="7173" max="7173" width="10.42578125" style="134" customWidth="1"/>
    <col min="7174" max="7174" width="12" style="134" customWidth="1"/>
    <col min="7175" max="7423" width="9.140625" style="134"/>
    <col min="7424" max="7424" width="3.42578125" style="134" customWidth="1"/>
    <col min="7425" max="7425" width="29.7109375" style="134" customWidth="1"/>
    <col min="7426" max="7426" width="16.5703125" style="134" bestFit="1" customWidth="1"/>
    <col min="7427" max="7427" width="15.5703125" style="134" customWidth="1"/>
    <col min="7428" max="7428" width="15.28515625" style="134" customWidth="1"/>
    <col min="7429" max="7429" width="10.42578125" style="134" customWidth="1"/>
    <col min="7430" max="7430" width="12" style="134" customWidth="1"/>
    <col min="7431" max="7679" width="9.140625" style="134"/>
    <col min="7680" max="7680" width="3.42578125" style="134" customWidth="1"/>
    <col min="7681" max="7681" width="29.7109375" style="134" customWidth="1"/>
    <col min="7682" max="7682" width="16.5703125" style="134" bestFit="1" customWidth="1"/>
    <col min="7683" max="7683" width="15.5703125" style="134" customWidth="1"/>
    <col min="7684" max="7684" width="15.28515625" style="134" customWidth="1"/>
    <col min="7685" max="7685" width="10.42578125" style="134" customWidth="1"/>
    <col min="7686" max="7686" width="12" style="134" customWidth="1"/>
    <col min="7687" max="7935" width="9.140625" style="134"/>
    <col min="7936" max="7936" width="3.42578125" style="134" customWidth="1"/>
    <col min="7937" max="7937" width="29.7109375" style="134" customWidth="1"/>
    <col min="7938" max="7938" width="16.5703125" style="134" bestFit="1" customWidth="1"/>
    <col min="7939" max="7939" width="15.5703125" style="134" customWidth="1"/>
    <col min="7940" max="7940" width="15.28515625" style="134" customWidth="1"/>
    <col min="7941" max="7941" width="10.42578125" style="134" customWidth="1"/>
    <col min="7942" max="7942" width="12" style="134" customWidth="1"/>
    <col min="7943" max="8191" width="9.140625" style="134"/>
    <col min="8192" max="8192" width="3.42578125" style="134" customWidth="1"/>
    <col min="8193" max="8193" width="29.7109375" style="134" customWidth="1"/>
    <col min="8194" max="8194" width="16.5703125" style="134" bestFit="1" customWidth="1"/>
    <col min="8195" max="8195" width="15.5703125" style="134" customWidth="1"/>
    <col min="8196" max="8196" width="15.28515625" style="134" customWidth="1"/>
    <col min="8197" max="8197" width="10.42578125" style="134" customWidth="1"/>
    <col min="8198" max="8198" width="12" style="134" customWidth="1"/>
    <col min="8199" max="8447" width="9.140625" style="134"/>
    <col min="8448" max="8448" width="3.42578125" style="134" customWidth="1"/>
    <col min="8449" max="8449" width="29.7109375" style="134" customWidth="1"/>
    <col min="8450" max="8450" width="16.5703125" style="134" bestFit="1" customWidth="1"/>
    <col min="8451" max="8451" width="15.5703125" style="134" customWidth="1"/>
    <col min="8452" max="8452" width="15.28515625" style="134" customWidth="1"/>
    <col min="8453" max="8453" width="10.42578125" style="134" customWidth="1"/>
    <col min="8454" max="8454" width="12" style="134" customWidth="1"/>
    <col min="8455" max="8703" width="9.140625" style="134"/>
    <col min="8704" max="8704" width="3.42578125" style="134" customWidth="1"/>
    <col min="8705" max="8705" width="29.7109375" style="134" customWidth="1"/>
    <col min="8706" max="8706" width="16.5703125" style="134" bestFit="1" customWidth="1"/>
    <col min="8707" max="8707" width="15.5703125" style="134" customWidth="1"/>
    <col min="8708" max="8708" width="15.28515625" style="134" customWidth="1"/>
    <col min="8709" max="8709" width="10.42578125" style="134" customWidth="1"/>
    <col min="8710" max="8710" width="12" style="134" customWidth="1"/>
    <col min="8711" max="8959" width="9.140625" style="134"/>
    <col min="8960" max="8960" width="3.42578125" style="134" customWidth="1"/>
    <col min="8961" max="8961" width="29.7109375" style="134" customWidth="1"/>
    <col min="8962" max="8962" width="16.5703125" style="134" bestFit="1" customWidth="1"/>
    <col min="8963" max="8963" width="15.5703125" style="134" customWidth="1"/>
    <col min="8964" max="8964" width="15.28515625" style="134" customWidth="1"/>
    <col min="8965" max="8965" width="10.42578125" style="134" customWidth="1"/>
    <col min="8966" max="8966" width="12" style="134" customWidth="1"/>
    <col min="8967" max="9215" width="9.140625" style="134"/>
    <col min="9216" max="9216" width="3.42578125" style="134" customWidth="1"/>
    <col min="9217" max="9217" width="29.7109375" style="134" customWidth="1"/>
    <col min="9218" max="9218" width="16.5703125" style="134" bestFit="1" customWidth="1"/>
    <col min="9219" max="9219" width="15.5703125" style="134" customWidth="1"/>
    <col min="9220" max="9220" width="15.28515625" style="134" customWidth="1"/>
    <col min="9221" max="9221" width="10.42578125" style="134" customWidth="1"/>
    <col min="9222" max="9222" width="12" style="134" customWidth="1"/>
    <col min="9223" max="9471" width="9.140625" style="134"/>
    <col min="9472" max="9472" width="3.42578125" style="134" customWidth="1"/>
    <col min="9473" max="9473" width="29.7109375" style="134" customWidth="1"/>
    <col min="9474" max="9474" width="16.5703125" style="134" bestFit="1" customWidth="1"/>
    <col min="9475" max="9475" width="15.5703125" style="134" customWidth="1"/>
    <col min="9476" max="9476" width="15.28515625" style="134" customWidth="1"/>
    <col min="9477" max="9477" width="10.42578125" style="134" customWidth="1"/>
    <col min="9478" max="9478" width="12" style="134" customWidth="1"/>
    <col min="9479" max="9727" width="9.140625" style="134"/>
    <col min="9728" max="9728" width="3.42578125" style="134" customWidth="1"/>
    <col min="9729" max="9729" width="29.7109375" style="134" customWidth="1"/>
    <col min="9730" max="9730" width="16.5703125" style="134" bestFit="1" customWidth="1"/>
    <col min="9731" max="9731" width="15.5703125" style="134" customWidth="1"/>
    <col min="9732" max="9732" width="15.28515625" style="134" customWidth="1"/>
    <col min="9733" max="9733" width="10.42578125" style="134" customWidth="1"/>
    <col min="9734" max="9734" width="12" style="134" customWidth="1"/>
    <col min="9735" max="9983" width="9.140625" style="134"/>
    <col min="9984" max="9984" width="3.42578125" style="134" customWidth="1"/>
    <col min="9985" max="9985" width="29.7109375" style="134" customWidth="1"/>
    <col min="9986" max="9986" width="16.5703125" style="134" bestFit="1" customWidth="1"/>
    <col min="9987" max="9987" width="15.5703125" style="134" customWidth="1"/>
    <col min="9988" max="9988" width="15.28515625" style="134" customWidth="1"/>
    <col min="9989" max="9989" width="10.42578125" style="134" customWidth="1"/>
    <col min="9990" max="9990" width="12" style="134" customWidth="1"/>
    <col min="9991" max="10239" width="9.140625" style="134"/>
    <col min="10240" max="10240" width="3.42578125" style="134" customWidth="1"/>
    <col min="10241" max="10241" width="29.7109375" style="134" customWidth="1"/>
    <col min="10242" max="10242" width="16.5703125" style="134" bestFit="1" customWidth="1"/>
    <col min="10243" max="10243" width="15.5703125" style="134" customWidth="1"/>
    <col min="10244" max="10244" width="15.28515625" style="134" customWidth="1"/>
    <col min="10245" max="10245" width="10.42578125" style="134" customWidth="1"/>
    <col min="10246" max="10246" width="12" style="134" customWidth="1"/>
    <col min="10247" max="10495" width="9.140625" style="134"/>
    <col min="10496" max="10496" width="3.42578125" style="134" customWidth="1"/>
    <col min="10497" max="10497" width="29.7109375" style="134" customWidth="1"/>
    <col min="10498" max="10498" width="16.5703125" style="134" bestFit="1" customWidth="1"/>
    <col min="10499" max="10499" width="15.5703125" style="134" customWidth="1"/>
    <col min="10500" max="10500" width="15.28515625" style="134" customWidth="1"/>
    <col min="10501" max="10501" width="10.42578125" style="134" customWidth="1"/>
    <col min="10502" max="10502" width="12" style="134" customWidth="1"/>
    <col min="10503" max="10751" width="9.140625" style="134"/>
    <col min="10752" max="10752" width="3.42578125" style="134" customWidth="1"/>
    <col min="10753" max="10753" width="29.7109375" style="134" customWidth="1"/>
    <col min="10754" max="10754" width="16.5703125" style="134" bestFit="1" customWidth="1"/>
    <col min="10755" max="10755" width="15.5703125" style="134" customWidth="1"/>
    <col min="10756" max="10756" width="15.28515625" style="134" customWidth="1"/>
    <col min="10757" max="10757" width="10.42578125" style="134" customWidth="1"/>
    <col min="10758" max="10758" width="12" style="134" customWidth="1"/>
    <col min="10759" max="11007" width="9.140625" style="134"/>
    <col min="11008" max="11008" width="3.42578125" style="134" customWidth="1"/>
    <col min="11009" max="11009" width="29.7109375" style="134" customWidth="1"/>
    <col min="11010" max="11010" width="16.5703125" style="134" bestFit="1" customWidth="1"/>
    <col min="11011" max="11011" width="15.5703125" style="134" customWidth="1"/>
    <col min="11012" max="11012" width="15.28515625" style="134" customWidth="1"/>
    <col min="11013" max="11013" width="10.42578125" style="134" customWidth="1"/>
    <col min="11014" max="11014" width="12" style="134" customWidth="1"/>
    <col min="11015" max="11263" width="9.140625" style="134"/>
    <col min="11264" max="11264" width="3.42578125" style="134" customWidth="1"/>
    <col min="11265" max="11265" width="29.7109375" style="134" customWidth="1"/>
    <col min="11266" max="11266" width="16.5703125" style="134" bestFit="1" customWidth="1"/>
    <col min="11267" max="11267" width="15.5703125" style="134" customWidth="1"/>
    <col min="11268" max="11268" width="15.28515625" style="134" customWidth="1"/>
    <col min="11269" max="11269" width="10.42578125" style="134" customWidth="1"/>
    <col min="11270" max="11270" width="12" style="134" customWidth="1"/>
    <col min="11271" max="11519" width="9.140625" style="134"/>
    <col min="11520" max="11520" width="3.42578125" style="134" customWidth="1"/>
    <col min="11521" max="11521" width="29.7109375" style="134" customWidth="1"/>
    <col min="11522" max="11522" width="16.5703125" style="134" bestFit="1" customWidth="1"/>
    <col min="11523" max="11523" width="15.5703125" style="134" customWidth="1"/>
    <col min="11524" max="11524" width="15.28515625" style="134" customWidth="1"/>
    <col min="11525" max="11525" width="10.42578125" style="134" customWidth="1"/>
    <col min="11526" max="11526" width="12" style="134" customWidth="1"/>
    <col min="11527" max="11775" width="9.140625" style="134"/>
    <col min="11776" max="11776" width="3.42578125" style="134" customWidth="1"/>
    <col min="11777" max="11777" width="29.7109375" style="134" customWidth="1"/>
    <col min="11778" max="11778" width="16.5703125" style="134" bestFit="1" customWidth="1"/>
    <col min="11779" max="11779" width="15.5703125" style="134" customWidth="1"/>
    <col min="11780" max="11780" width="15.28515625" style="134" customWidth="1"/>
    <col min="11781" max="11781" width="10.42578125" style="134" customWidth="1"/>
    <col min="11782" max="11782" width="12" style="134" customWidth="1"/>
    <col min="11783" max="12031" width="9.140625" style="134"/>
    <col min="12032" max="12032" width="3.42578125" style="134" customWidth="1"/>
    <col min="12033" max="12033" width="29.7109375" style="134" customWidth="1"/>
    <col min="12034" max="12034" width="16.5703125" style="134" bestFit="1" customWidth="1"/>
    <col min="12035" max="12035" width="15.5703125" style="134" customWidth="1"/>
    <col min="12036" max="12036" width="15.28515625" style="134" customWidth="1"/>
    <col min="12037" max="12037" width="10.42578125" style="134" customWidth="1"/>
    <col min="12038" max="12038" width="12" style="134" customWidth="1"/>
    <col min="12039" max="12287" width="9.140625" style="134"/>
    <col min="12288" max="12288" width="3.42578125" style="134" customWidth="1"/>
    <col min="12289" max="12289" width="29.7109375" style="134" customWidth="1"/>
    <col min="12290" max="12290" width="16.5703125" style="134" bestFit="1" customWidth="1"/>
    <col min="12291" max="12291" width="15.5703125" style="134" customWidth="1"/>
    <col min="12292" max="12292" width="15.28515625" style="134" customWidth="1"/>
    <col min="12293" max="12293" width="10.42578125" style="134" customWidth="1"/>
    <col min="12294" max="12294" width="12" style="134" customWidth="1"/>
    <col min="12295" max="12543" width="9.140625" style="134"/>
    <col min="12544" max="12544" width="3.42578125" style="134" customWidth="1"/>
    <col min="12545" max="12545" width="29.7109375" style="134" customWidth="1"/>
    <col min="12546" max="12546" width="16.5703125" style="134" bestFit="1" customWidth="1"/>
    <col min="12547" max="12547" width="15.5703125" style="134" customWidth="1"/>
    <col min="12548" max="12548" width="15.28515625" style="134" customWidth="1"/>
    <col min="12549" max="12549" width="10.42578125" style="134" customWidth="1"/>
    <col min="12550" max="12550" width="12" style="134" customWidth="1"/>
    <col min="12551" max="12799" width="9.140625" style="134"/>
    <col min="12800" max="12800" width="3.42578125" style="134" customWidth="1"/>
    <col min="12801" max="12801" width="29.7109375" style="134" customWidth="1"/>
    <col min="12802" max="12802" width="16.5703125" style="134" bestFit="1" customWidth="1"/>
    <col min="12803" max="12803" width="15.5703125" style="134" customWidth="1"/>
    <col min="12804" max="12804" width="15.28515625" style="134" customWidth="1"/>
    <col min="12805" max="12805" width="10.42578125" style="134" customWidth="1"/>
    <col min="12806" max="12806" width="12" style="134" customWidth="1"/>
    <col min="12807" max="13055" width="9.140625" style="134"/>
    <col min="13056" max="13056" width="3.42578125" style="134" customWidth="1"/>
    <col min="13057" max="13057" width="29.7109375" style="134" customWidth="1"/>
    <col min="13058" max="13058" width="16.5703125" style="134" bestFit="1" customWidth="1"/>
    <col min="13059" max="13059" width="15.5703125" style="134" customWidth="1"/>
    <col min="13060" max="13060" width="15.28515625" style="134" customWidth="1"/>
    <col min="13061" max="13061" width="10.42578125" style="134" customWidth="1"/>
    <col min="13062" max="13062" width="12" style="134" customWidth="1"/>
    <col min="13063" max="13311" width="9.140625" style="134"/>
    <col min="13312" max="13312" width="3.42578125" style="134" customWidth="1"/>
    <col min="13313" max="13313" width="29.7109375" style="134" customWidth="1"/>
    <col min="13314" max="13314" width="16.5703125" style="134" bestFit="1" customWidth="1"/>
    <col min="13315" max="13315" width="15.5703125" style="134" customWidth="1"/>
    <col min="13316" max="13316" width="15.28515625" style="134" customWidth="1"/>
    <col min="13317" max="13317" width="10.42578125" style="134" customWidth="1"/>
    <col min="13318" max="13318" width="12" style="134" customWidth="1"/>
    <col min="13319" max="13567" width="9.140625" style="134"/>
    <col min="13568" max="13568" width="3.42578125" style="134" customWidth="1"/>
    <col min="13569" max="13569" width="29.7109375" style="134" customWidth="1"/>
    <col min="13570" max="13570" width="16.5703125" style="134" bestFit="1" customWidth="1"/>
    <col min="13571" max="13571" width="15.5703125" style="134" customWidth="1"/>
    <col min="13572" max="13572" width="15.28515625" style="134" customWidth="1"/>
    <col min="13573" max="13573" width="10.42578125" style="134" customWidth="1"/>
    <col min="13574" max="13574" width="12" style="134" customWidth="1"/>
    <col min="13575" max="13823" width="9.140625" style="134"/>
    <col min="13824" max="13824" width="3.42578125" style="134" customWidth="1"/>
    <col min="13825" max="13825" width="29.7109375" style="134" customWidth="1"/>
    <col min="13826" max="13826" width="16.5703125" style="134" bestFit="1" customWidth="1"/>
    <col min="13827" max="13827" width="15.5703125" style="134" customWidth="1"/>
    <col min="13828" max="13828" width="15.28515625" style="134" customWidth="1"/>
    <col min="13829" max="13829" width="10.42578125" style="134" customWidth="1"/>
    <col min="13830" max="13830" width="12" style="134" customWidth="1"/>
    <col min="13831" max="14079" width="9.140625" style="134"/>
    <col min="14080" max="14080" width="3.42578125" style="134" customWidth="1"/>
    <col min="14081" max="14081" width="29.7109375" style="134" customWidth="1"/>
    <col min="14082" max="14082" width="16.5703125" style="134" bestFit="1" customWidth="1"/>
    <col min="14083" max="14083" width="15.5703125" style="134" customWidth="1"/>
    <col min="14084" max="14084" width="15.28515625" style="134" customWidth="1"/>
    <col min="14085" max="14085" width="10.42578125" style="134" customWidth="1"/>
    <col min="14086" max="14086" width="12" style="134" customWidth="1"/>
    <col min="14087" max="14335" width="9.140625" style="134"/>
    <col min="14336" max="14336" width="3.42578125" style="134" customWidth="1"/>
    <col min="14337" max="14337" width="29.7109375" style="134" customWidth="1"/>
    <col min="14338" max="14338" width="16.5703125" style="134" bestFit="1" customWidth="1"/>
    <col min="14339" max="14339" width="15.5703125" style="134" customWidth="1"/>
    <col min="14340" max="14340" width="15.28515625" style="134" customWidth="1"/>
    <col min="14341" max="14341" width="10.42578125" style="134" customWidth="1"/>
    <col min="14342" max="14342" width="12" style="134" customWidth="1"/>
    <col min="14343" max="14591" width="9.140625" style="134"/>
    <col min="14592" max="14592" width="3.42578125" style="134" customWidth="1"/>
    <col min="14593" max="14593" width="29.7109375" style="134" customWidth="1"/>
    <col min="14594" max="14594" width="16.5703125" style="134" bestFit="1" customWidth="1"/>
    <col min="14595" max="14595" width="15.5703125" style="134" customWidth="1"/>
    <col min="14596" max="14596" width="15.28515625" style="134" customWidth="1"/>
    <col min="14597" max="14597" width="10.42578125" style="134" customWidth="1"/>
    <col min="14598" max="14598" width="12" style="134" customWidth="1"/>
    <col min="14599" max="14847" width="9.140625" style="134"/>
    <col min="14848" max="14848" width="3.42578125" style="134" customWidth="1"/>
    <col min="14849" max="14849" width="29.7109375" style="134" customWidth="1"/>
    <col min="14850" max="14850" width="16.5703125" style="134" bestFit="1" customWidth="1"/>
    <col min="14851" max="14851" width="15.5703125" style="134" customWidth="1"/>
    <col min="14852" max="14852" width="15.28515625" style="134" customWidth="1"/>
    <col min="14853" max="14853" width="10.42578125" style="134" customWidth="1"/>
    <col min="14854" max="14854" width="12" style="134" customWidth="1"/>
    <col min="14855" max="15103" width="9.140625" style="134"/>
    <col min="15104" max="15104" width="3.42578125" style="134" customWidth="1"/>
    <col min="15105" max="15105" width="29.7109375" style="134" customWidth="1"/>
    <col min="15106" max="15106" width="16.5703125" style="134" bestFit="1" customWidth="1"/>
    <col min="15107" max="15107" width="15.5703125" style="134" customWidth="1"/>
    <col min="15108" max="15108" width="15.28515625" style="134" customWidth="1"/>
    <col min="15109" max="15109" width="10.42578125" style="134" customWidth="1"/>
    <col min="15110" max="15110" width="12" style="134" customWidth="1"/>
    <col min="15111" max="15359" width="9.140625" style="134"/>
    <col min="15360" max="15360" width="3.42578125" style="134" customWidth="1"/>
    <col min="15361" max="15361" width="29.7109375" style="134" customWidth="1"/>
    <col min="15362" max="15362" width="16.5703125" style="134" bestFit="1" customWidth="1"/>
    <col min="15363" max="15363" width="15.5703125" style="134" customWidth="1"/>
    <col min="15364" max="15364" width="15.28515625" style="134" customWidth="1"/>
    <col min="15365" max="15365" width="10.42578125" style="134" customWidth="1"/>
    <col min="15366" max="15366" width="12" style="134" customWidth="1"/>
    <col min="15367" max="15615" width="9.140625" style="134"/>
    <col min="15616" max="15616" width="3.42578125" style="134" customWidth="1"/>
    <col min="15617" max="15617" width="29.7109375" style="134" customWidth="1"/>
    <col min="15618" max="15618" width="16.5703125" style="134" bestFit="1" customWidth="1"/>
    <col min="15619" max="15619" width="15.5703125" style="134" customWidth="1"/>
    <col min="15620" max="15620" width="15.28515625" style="134" customWidth="1"/>
    <col min="15621" max="15621" width="10.42578125" style="134" customWidth="1"/>
    <col min="15622" max="15622" width="12" style="134" customWidth="1"/>
    <col min="15623" max="15871" width="9.140625" style="134"/>
    <col min="15872" max="15872" width="3.42578125" style="134" customWidth="1"/>
    <col min="15873" max="15873" width="29.7109375" style="134" customWidth="1"/>
    <col min="15874" max="15874" width="16.5703125" style="134" bestFit="1" customWidth="1"/>
    <col min="15875" max="15875" width="15.5703125" style="134" customWidth="1"/>
    <col min="15876" max="15876" width="15.28515625" style="134" customWidth="1"/>
    <col min="15877" max="15877" width="10.42578125" style="134" customWidth="1"/>
    <col min="15878" max="15878" width="12" style="134" customWidth="1"/>
    <col min="15879" max="16127" width="9.140625" style="134"/>
    <col min="16128" max="16128" width="3.42578125" style="134" customWidth="1"/>
    <col min="16129" max="16129" width="29.7109375" style="134" customWidth="1"/>
    <col min="16130" max="16130" width="16.5703125" style="134" bestFit="1" customWidth="1"/>
    <col min="16131" max="16131" width="15.5703125" style="134" customWidth="1"/>
    <col min="16132" max="16132" width="15.28515625" style="134" customWidth="1"/>
    <col min="16133" max="16133" width="10.42578125" style="134" customWidth="1"/>
    <col min="16134" max="16134" width="12" style="134" customWidth="1"/>
    <col min="16135" max="16384" width="9.140625" style="134"/>
  </cols>
  <sheetData>
    <row r="1" spans="2:7" ht="17.25" customHeight="1">
      <c r="B1" s="133" t="s">
        <v>27</v>
      </c>
      <c r="C1" s="133"/>
      <c r="D1" s="133"/>
      <c r="E1" s="133"/>
      <c r="F1" s="133"/>
    </row>
    <row r="2" spans="2:7" ht="15.75">
      <c r="B2" s="135" t="s">
        <v>189</v>
      </c>
      <c r="C2" s="135"/>
      <c r="D2" s="136"/>
      <c r="E2" s="137"/>
      <c r="F2" s="138"/>
    </row>
    <row r="3" spans="2:7" ht="15.75">
      <c r="B3" s="139" t="s">
        <v>30</v>
      </c>
      <c r="C3" s="139"/>
      <c r="D3" s="136"/>
      <c r="E3" s="137"/>
      <c r="F3" s="138"/>
    </row>
    <row r="4" spans="2:7" ht="21.75" customHeight="1">
      <c r="B4" s="140" t="s">
        <v>190</v>
      </c>
      <c r="C4" s="140"/>
      <c r="D4" s="140"/>
      <c r="E4" s="140"/>
      <c r="F4" s="140"/>
    </row>
    <row r="5" spans="2:7" ht="22.5" customHeight="1">
      <c r="B5" s="141"/>
      <c r="C5" s="142" t="s">
        <v>191</v>
      </c>
      <c r="D5" s="142"/>
      <c r="E5" s="142"/>
      <c r="F5" s="142"/>
      <c r="G5" s="142"/>
    </row>
    <row r="6" spans="2:7" s="144" customFormat="1" ht="20.25" customHeight="1">
      <c r="B6" s="143" t="s">
        <v>192</v>
      </c>
      <c r="C6" s="143"/>
      <c r="D6" s="143"/>
      <c r="E6" s="143"/>
      <c r="F6" s="143"/>
      <c r="G6" s="138"/>
    </row>
    <row r="7" spans="2:7" ht="18.75" customHeight="1">
      <c r="B7" s="145" t="s">
        <v>11</v>
      </c>
      <c r="C7" s="145"/>
      <c r="D7" s="145"/>
      <c r="E7" s="145"/>
      <c r="F7" s="145"/>
    </row>
    <row r="8" spans="2:7" ht="18" customHeight="1">
      <c r="B8" s="145" t="s">
        <v>15</v>
      </c>
      <c r="C8" s="145"/>
      <c r="D8" s="145"/>
      <c r="E8" s="145"/>
      <c r="F8" s="145"/>
    </row>
    <row r="9" spans="2:7" ht="15.75">
      <c r="B9" s="138"/>
      <c r="C9" s="138"/>
      <c r="D9" s="146" t="s">
        <v>193</v>
      </c>
      <c r="E9" s="146"/>
      <c r="F9" s="146"/>
      <c r="G9" s="147"/>
    </row>
    <row r="10" spans="2:7" s="150" customFormat="1" ht="15.75">
      <c r="B10" s="148" t="s">
        <v>194</v>
      </c>
      <c r="C10" s="149" t="s">
        <v>12</v>
      </c>
      <c r="D10" s="148" t="s">
        <v>195</v>
      </c>
      <c r="E10" s="148" t="s">
        <v>196</v>
      </c>
      <c r="F10" s="148" t="s">
        <v>197</v>
      </c>
      <c r="G10" s="135"/>
    </row>
    <row r="11" spans="2:7" s="150" customFormat="1" ht="39.75" customHeight="1">
      <c r="B11" s="151"/>
      <c r="C11" s="151"/>
      <c r="D11" s="152"/>
      <c r="E11" s="152"/>
      <c r="F11" s="152"/>
    </row>
    <row r="12" spans="2:7" s="157" customFormat="1" ht="18">
      <c r="B12" s="153" t="s">
        <v>1</v>
      </c>
      <c r="C12" s="154" t="s">
        <v>198</v>
      </c>
      <c r="D12" s="155">
        <f>D13+D20</f>
        <v>58067800</v>
      </c>
      <c r="E12" s="155">
        <f>E13+E20</f>
        <v>760728114</v>
      </c>
      <c r="F12" s="156">
        <f>D12+E12</f>
        <v>818795914</v>
      </c>
      <c r="G12" s="136"/>
    </row>
    <row r="13" spans="2:7" s="144" customFormat="1" ht="18">
      <c r="B13" s="158">
        <v>1</v>
      </c>
      <c r="C13" s="159" t="s">
        <v>199</v>
      </c>
      <c r="D13" s="160">
        <f>SUM(D14:D19)</f>
        <v>5628900</v>
      </c>
      <c r="E13" s="160">
        <f>SUM(E14:E19)</f>
        <v>176923882</v>
      </c>
      <c r="F13" s="161">
        <f t="shared" ref="F13:F40" si="0">D13+E13</f>
        <v>182552782</v>
      </c>
      <c r="G13" s="138"/>
    </row>
    <row r="14" spans="2:7" s="144" customFormat="1" ht="31.5" hidden="1">
      <c r="B14" s="162"/>
      <c r="C14" s="163" t="s">
        <v>200</v>
      </c>
      <c r="D14" s="164">
        <v>0</v>
      </c>
      <c r="E14" s="164">
        <v>0</v>
      </c>
      <c r="F14" s="161">
        <f t="shared" si="0"/>
        <v>0</v>
      </c>
      <c r="G14" s="138"/>
    </row>
    <row r="15" spans="2:7" s="144" customFormat="1" ht="20.100000000000001" customHeight="1">
      <c r="B15" s="162"/>
      <c r="C15" s="163" t="s">
        <v>201</v>
      </c>
      <c r="D15" s="164">
        <v>0</v>
      </c>
      <c r="E15" s="164">
        <v>9158289</v>
      </c>
      <c r="F15" s="161">
        <f t="shared" si="0"/>
        <v>9158289</v>
      </c>
      <c r="G15" s="138"/>
    </row>
    <row r="16" spans="2:7" s="144" customFormat="1" ht="20.100000000000001" customHeight="1">
      <c r="B16" s="162"/>
      <c r="C16" s="163" t="s">
        <v>202</v>
      </c>
      <c r="D16" s="164">
        <v>2360199</v>
      </c>
      <c r="E16" s="164">
        <v>11350911</v>
      </c>
      <c r="F16" s="161">
        <f t="shared" si="0"/>
        <v>13711110</v>
      </c>
      <c r="G16" s="138"/>
    </row>
    <row r="17" spans="2:8" s="144" customFormat="1" ht="20.100000000000001" customHeight="1">
      <c r="B17" s="162"/>
      <c r="C17" s="163" t="s">
        <v>203</v>
      </c>
      <c r="D17" s="164"/>
      <c r="E17" s="164">
        <v>0</v>
      </c>
      <c r="F17" s="161">
        <f t="shared" si="0"/>
        <v>0</v>
      </c>
      <c r="G17" s="138"/>
    </row>
    <row r="18" spans="2:8" s="144" customFormat="1" ht="20.100000000000001" customHeight="1">
      <c r="B18" s="162"/>
      <c r="C18" s="163" t="s">
        <v>204</v>
      </c>
      <c r="D18" s="164"/>
      <c r="E18" s="164">
        <v>49375630</v>
      </c>
      <c r="F18" s="161">
        <f t="shared" si="0"/>
        <v>49375630</v>
      </c>
      <c r="G18" s="138"/>
    </row>
    <row r="19" spans="2:8" s="144" customFormat="1" ht="20.100000000000001" customHeight="1">
      <c r="B19" s="162"/>
      <c r="C19" s="163" t="s">
        <v>205</v>
      </c>
      <c r="D19" s="164">
        <v>3268701</v>
      </c>
      <c r="E19" s="164">
        <f>90783752+16255300</f>
        <v>107039052</v>
      </c>
      <c r="F19" s="161">
        <f t="shared" si="0"/>
        <v>110307753</v>
      </c>
      <c r="G19" s="138"/>
    </row>
    <row r="20" spans="2:8" s="170" customFormat="1" ht="18">
      <c r="B20" s="165">
        <v>2</v>
      </c>
      <c r="C20" s="166" t="s">
        <v>206</v>
      </c>
      <c r="D20" s="167">
        <f>SUM(D21:D26)</f>
        <v>52438900</v>
      </c>
      <c r="E20" s="167">
        <f>SUM(E21:E26)</f>
        <v>583804232</v>
      </c>
      <c r="F20" s="168">
        <f t="shared" si="0"/>
        <v>636243132</v>
      </c>
      <c r="G20" s="169"/>
      <c r="H20" s="170">
        <f>E20+945771260</f>
        <v>1529575492</v>
      </c>
    </row>
    <row r="21" spans="2:8" s="144" customFormat="1" ht="20.100000000000001" hidden="1" customHeight="1">
      <c r="B21" s="162"/>
      <c r="C21" s="163" t="s">
        <v>200</v>
      </c>
      <c r="D21" s="164">
        <v>0</v>
      </c>
      <c r="E21" s="164">
        <v>0</v>
      </c>
      <c r="F21" s="161">
        <f t="shared" si="0"/>
        <v>0</v>
      </c>
      <c r="G21" s="138"/>
    </row>
    <row r="22" spans="2:8" s="144" customFormat="1" ht="20.100000000000001" customHeight="1">
      <c r="B22" s="162"/>
      <c r="C22" s="163" t="s">
        <v>201</v>
      </c>
      <c r="D22" s="164">
        <v>0</v>
      </c>
      <c r="E22" s="164">
        <v>4500000</v>
      </c>
      <c r="F22" s="161">
        <f t="shared" si="0"/>
        <v>4500000</v>
      </c>
      <c r="G22" s="138"/>
    </row>
    <row r="23" spans="2:8" s="144" customFormat="1" ht="20.100000000000001" customHeight="1">
      <c r="B23" s="162"/>
      <c r="C23" s="163" t="s">
        <v>202</v>
      </c>
      <c r="D23" s="164">
        <v>34168200</v>
      </c>
      <c r="E23" s="164">
        <v>18000000</v>
      </c>
      <c r="F23" s="161">
        <f t="shared" si="0"/>
        <v>52168200</v>
      </c>
      <c r="G23" s="138"/>
    </row>
    <row r="24" spans="2:8" s="144" customFormat="1" ht="20.100000000000001" customHeight="1">
      <c r="B24" s="162"/>
      <c r="C24" s="163" t="s">
        <v>203</v>
      </c>
      <c r="D24" s="164"/>
      <c r="E24" s="164">
        <v>292500000</v>
      </c>
      <c r="F24" s="161">
        <f t="shared" si="0"/>
        <v>292500000</v>
      </c>
      <c r="G24" s="138"/>
    </row>
    <row r="25" spans="2:8" s="144" customFormat="1" ht="20.100000000000001" customHeight="1">
      <c r="B25" s="162"/>
      <c r="C25" s="163" t="s">
        <v>204</v>
      </c>
      <c r="D25" s="164">
        <v>18270700</v>
      </c>
      <c r="E25" s="164">
        <v>135000000</v>
      </c>
      <c r="F25" s="161">
        <f t="shared" si="0"/>
        <v>153270700</v>
      </c>
      <c r="G25" s="138"/>
    </row>
    <row r="26" spans="2:8" s="144" customFormat="1" ht="20.100000000000001" customHeight="1">
      <c r="B26" s="162"/>
      <c r="C26" s="163" t="s">
        <v>207</v>
      </c>
      <c r="D26" s="164">
        <v>0</v>
      </c>
      <c r="E26" s="164">
        <f>18345000+115459232</f>
        <v>133804232</v>
      </c>
      <c r="F26" s="161">
        <f t="shared" si="0"/>
        <v>133804232</v>
      </c>
      <c r="G26" s="138"/>
    </row>
    <row r="27" spans="2:8" s="144" customFormat="1" ht="20.100000000000001" customHeight="1">
      <c r="B27" s="171" t="s">
        <v>10</v>
      </c>
      <c r="C27" s="172" t="s">
        <v>208</v>
      </c>
      <c r="D27" s="155">
        <f>SUM(D28:D33)</f>
        <v>54138900</v>
      </c>
      <c r="E27" s="155">
        <f>SUM(E28:E33)</f>
        <v>558517452</v>
      </c>
      <c r="F27" s="156">
        <f t="shared" si="0"/>
        <v>612656352</v>
      </c>
      <c r="G27" s="138"/>
      <c r="H27" s="173"/>
    </row>
    <row r="28" spans="2:8" s="144" customFormat="1" ht="20.100000000000001" hidden="1" customHeight="1">
      <c r="B28" s="162"/>
      <c r="C28" s="163" t="s">
        <v>200</v>
      </c>
      <c r="D28" s="174">
        <v>0</v>
      </c>
      <c r="E28" s="174">
        <v>0</v>
      </c>
      <c r="F28" s="161">
        <f t="shared" si="0"/>
        <v>0</v>
      </c>
      <c r="G28" s="138"/>
    </row>
    <row r="29" spans="2:8" s="144" customFormat="1" ht="20.100000000000001" customHeight="1">
      <c r="B29" s="162"/>
      <c r="C29" s="163" t="s">
        <v>201</v>
      </c>
      <c r="D29" s="174">
        <v>0</v>
      </c>
      <c r="E29" s="174">
        <v>2850000</v>
      </c>
      <c r="F29" s="161">
        <f t="shared" si="0"/>
        <v>2850000</v>
      </c>
      <c r="G29" s="138"/>
    </row>
    <row r="30" spans="2:8" s="144" customFormat="1" ht="20.100000000000001" customHeight="1">
      <c r="B30" s="162"/>
      <c r="C30" s="163" t="s">
        <v>202</v>
      </c>
      <c r="D30" s="164">
        <v>34168200</v>
      </c>
      <c r="E30" s="174">
        <v>0</v>
      </c>
      <c r="F30" s="161">
        <f t="shared" si="0"/>
        <v>34168200</v>
      </c>
      <c r="G30" s="138"/>
    </row>
    <row r="31" spans="2:8" s="144" customFormat="1" ht="20.100000000000001" customHeight="1">
      <c r="B31" s="162"/>
      <c r="C31" s="163" t="s">
        <v>203</v>
      </c>
      <c r="D31" s="164"/>
      <c r="E31" s="174">
        <v>286407720</v>
      </c>
      <c r="F31" s="161">
        <f t="shared" si="0"/>
        <v>286407720</v>
      </c>
      <c r="G31" s="138"/>
    </row>
    <row r="32" spans="2:8" s="144" customFormat="1" ht="20.100000000000001" customHeight="1">
      <c r="B32" s="162"/>
      <c r="C32" s="163" t="s">
        <v>204</v>
      </c>
      <c r="D32" s="164">
        <v>18270700</v>
      </c>
      <c r="E32" s="174">
        <v>86295000</v>
      </c>
      <c r="F32" s="161">
        <f t="shared" si="0"/>
        <v>104565700</v>
      </c>
      <c r="G32" s="138"/>
    </row>
    <row r="33" spans="2:7" s="144" customFormat="1" ht="20.100000000000001" customHeight="1">
      <c r="B33" s="162"/>
      <c r="C33" s="163" t="s">
        <v>207</v>
      </c>
      <c r="D33" s="174">
        <v>1700000</v>
      </c>
      <c r="E33" s="174">
        <f>131424732+51540000</f>
        <v>182964732</v>
      </c>
      <c r="F33" s="161">
        <f t="shared" si="0"/>
        <v>184664732</v>
      </c>
      <c r="G33" s="138"/>
    </row>
    <row r="34" spans="2:7" s="144" customFormat="1" ht="20.100000000000001" customHeight="1">
      <c r="B34" s="153" t="s">
        <v>24</v>
      </c>
      <c r="C34" s="154" t="s">
        <v>209</v>
      </c>
      <c r="D34" s="155">
        <f>SUM(D35:D40)</f>
        <v>3928900</v>
      </c>
      <c r="E34" s="155">
        <f>SUM(E35:E40)</f>
        <v>202210662</v>
      </c>
      <c r="F34" s="156">
        <f t="shared" si="0"/>
        <v>206139562</v>
      </c>
      <c r="G34" s="138"/>
    </row>
    <row r="35" spans="2:7" s="144" customFormat="1" ht="20.100000000000001" hidden="1" customHeight="1">
      <c r="B35" s="162"/>
      <c r="C35" s="163" t="s">
        <v>200</v>
      </c>
      <c r="D35" s="174">
        <f t="shared" ref="D35:E40" si="1">D14+D21-D28</f>
        <v>0</v>
      </c>
      <c r="E35" s="174">
        <f t="shared" si="1"/>
        <v>0</v>
      </c>
      <c r="F35" s="161">
        <f t="shared" si="0"/>
        <v>0</v>
      </c>
      <c r="G35" s="138"/>
    </row>
    <row r="36" spans="2:7" s="144" customFormat="1" ht="20.100000000000001" customHeight="1">
      <c r="B36" s="162"/>
      <c r="C36" s="163" t="s">
        <v>201</v>
      </c>
      <c r="D36" s="174">
        <f t="shared" si="1"/>
        <v>0</v>
      </c>
      <c r="E36" s="174">
        <f>E15+E22-E29</f>
        <v>10808289</v>
      </c>
      <c r="F36" s="161">
        <f t="shared" si="0"/>
        <v>10808289</v>
      </c>
      <c r="G36" s="138"/>
    </row>
    <row r="37" spans="2:7" s="144" customFormat="1" ht="20.100000000000001" customHeight="1">
      <c r="B37" s="162"/>
      <c r="C37" s="163" t="s">
        <v>202</v>
      </c>
      <c r="D37" s="174">
        <f t="shared" si="1"/>
        <v>2360199</v>
      </c>
      <c r="E37" s="174">
        <f t="shared" si="1"/>
        <v>29350911</v>
      </c>
      <c r="F37" s="161">
        <f t="shared" si="0"/>
        <v>31711110</v>
      </c>
      <c r="G37" s="138"/>
    </row>
    <row r="38" spans="2:7" s="144" customFormat="1" ht="20.100000000000001" customHeight="1">
      <c r="B38" s="162"/>
      <c r="C38" s="163" t="s">
        <v>203</v>
      </c>
      <c r="D38" s="174">
        <f t="shared" si="1"/>
        <v>0</v>
      </c>
      <c r="E38" s="174">
        <f t="shared" si="1"/>
        <v>6092280</v>
      </c>
      <c r="F38" s="161">
        <f t="shared" si="0"/>
        <v>6092280</v>
      </c>
      <c r="G38" s="138"/>
    </row>
    <row r="39" spans="2:7" s="144" customFormat="1" ht="20.100000000000001" customHeight="1">
      <c r="B39" s="162"/>
      <c r="C39" s="163" t="s">
        <v>204</v>
      </c>
      <c r="D39" s="174">
        <f t="shared" si="1"/>
        <v>0</v>
      </c>
      <c r="E39" s="174">
        <f t="shared" si="1"/>
        <v>98080630</v>
      </c>
      <c r="F39" s="161">
        <f t="shared" si="0"/>
        <v>98080630</v>
      </c>
      <c r="G39" s="138"/>
    </row>
    <row r="40" spans="2:7" s="144" customFormat="1" ht="20.100000000000001" customHeight="1">
      <c r="B40" s="162"/>
      <c r="C40" s="163" t="s">
        <v>207</v>
      </c>
      <c r="D40" s="174">
        <f t="shared" si="1"/>
        <v>1568701</v>
      </c>
      <c r="E40" s="174">
        <f t="shared" si="1"/>
        <v>57878552</v>
      </c>
      <c r="F40" s="161">
        <f t="shared" si="0"/>
        <v>59447253</v>
      </c>
      <c r="G40" s="138"/>
    </row>
    <row r="41" spans="2:7" s="144" customFormat="1" ht="10.5" customHeight="1">
      <c r="B41" s="175"/>
      <c r="C41" s="176"/>
      <c r="D41" s="177"/>
      <c r="E41" s="178"/>
      <c r="F41" s="178"/>
      <c r="G41" s="138"/>
    </row>
    <row r="42" spans="2:7" s="144" customFormat="1" ht="18">
      <c r="B42" s="175"/>
      <c r="C42" s="176"/>
      <c r="D42" s="177"/>
      <c r="E42" s="179" t="s">
        <v>210</v>
      </c>
      <c r="F42" s="180"/>
      <c r="G42" s="138"/>
    </row>
    <row r="43" spans="2:7" s="144" customFormat="1" ht="18">
      <c r="B43" s="175"/>
      <c r="C43" s="176"/>
      <c r="D43" s="177"/>
      <c r="E43" s="181" t="s">
        <v>211</v>
      </c>
      <c r="F43" s="182"/>
      <c r="G43" s="138"/>
    </row>
    <row r="44" spans="2:7" s="144" customFormat="1" ht="18">
      <c r="B44" s="175"/>
      <c r="C44" s="176"/>
      <c r="D44" s="177"/>
      <c r="E44" s="178"/>
      <c r="F44" s="178"/>
      <c r="G44" s="138"/>
    </row>
    <row r="45" spans="2:7" s="144" customFormat="1" ht="18" hidden="1">
      <c r="B45" s="175"/>
      <c r="C45" s="176"/>
      <c r="D45" s="177"/>
      <c r="E45" s="178"/>
      <c r="F45" s="178"/>
      <c r="G45" s="138"/>
    </row>
    <row r="46" spans="2:7" ht="24.75" customHeight="1"/>
    <row r="47" spans="2:7">
      <c r="D47" s="183"/>
      <c r="E47" s="184"/>
      <c r="F47" s="180"/>
    </row>
  </sheetData>
  <mergeCells count="16">
    <mergeCell ref="E42:F42"/>
    <mergeCell ref="E43:F43"/>
    <mergeCell ref="E47:F47"/>
    <mergeCell ref="B8:F8"/>
    <mergeCell ref="D9:F9"/>
    <mergeCell ref="B10:B11"/>
    <mergeCell ref="C10:C11"/>
    <mergeCell ref="D10:D11"/>
    <mergeCell ref="E10:E11"/>
    <mergeCell ref="F10:F11"/>
    <mergeCell ref="B1:F1"/>
    <mergeCell ref="B3:C3"/>
    <mergeCell ref="B4:F4"/>
    <mergeCell ref="C5:G5"/>
    <mergeCell ref="B6:F6"/>
    <mergeCell ref="B7:F7"/>
  </mergeCells>
  <pageMargins left="0.15748031496063" right="0.15748031496063" top="9.0551180999999994E-2" bottom="9.0551180999999994E-2" header="0.511811023622047" footer="0.511811023622047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workbookViewId="0">
      <selection activeCell="C19" sqref="C19"/>
    </sheetView>
  </sheetViews>
  <sheetFormatPr defaultRowHeight="15"/>
  <cols>
    <col min="1" max="1" width="3.5703125" style="134" customWidth="1"/>
    <col min="2" max="2" width="3.42578125" style="134" customWidth="1"/>
    <col min="3" max="3" width="30.85546875" style="134" customWidth="1"/>
    <col min="4" max="4" width="15.85546875" style="134" customWidth="1"/>
    <col min="5" max="5" width="15.5703125" style="134" customWidth="1"/>
    <col min="6" max="6" width="8.85546875" style="134" customWidth="1"/>
    <col min="7" max="7" width="10" style="134" customWidth="1"/>
    <col min="8" max="8" width="10.85546875" style="134" customWidth="1"/>
    <col min="9" max="10" width="9.140625" style="134"/>
    <col min="11" max="11" width="18.85546875" style="134" bestFit="1" customWidth="1"/>
    <col min="12" max="257" width="9.140625" style="134"/>
    <col min="258" max="258" width="3.42578125" style="134" customWidth="1"/>
    <col min="259" max="259" width="29.7109375" style="134" customWidth="1"/>
    <col min="260" max="260" width="16.5703125" style="134" bestFit="1" customWidth="1"/>
    <col min="261" max="261" width="15.5703125" style="134" customWidth="1"/>
    <col min="262" max="262" width="15.28515625" style="134" customWidth="1"/>
    <col min="263" max="263" width="10.42578125" style="134" customWidth="1"/>
    <col min="264" max="264" width="12" style="134" customWidth="1"/>
    <col min="265" max="513" width="9.140625" style="134"/>
    <col min="514" max="514" width="3.42578125" style="134" customWidth="1"/>
    <col min="515" max="515" width="29.7109375" style="134" customWidth="1"/>
    <col min="516" max="516" width="16.5703125" style="134" bestFit="1" customWidth="1"/>
    <col min="517" max="517" width="15.5703125" style="134" customWidth="1"/>
    <col min="518" max="518" width="15.28515625" style="134" customWidth="1"/>
    <col min="519" max="519" width="10.42578125" style="134" customWidth="1"/>
    <col min="520" max="520" width="12" style="134" customWidth="1"/>
    <col min="521" max="769" width="9.140625" style="134"/>
    <col min="770" max="770" width="3.42578125" style="134" customWidth="1"/>
    <col min="771" max="771" width="29.7109375" style="134" customWidth="1"/>
    <col min="772" max="772" width="16.5703125" style="134" bestFit="1" customWidth="1"/>
    <col min="773" max="773" width="15.5703125" style="134" customWidth="1"/>
    <col min="774" max="774" width="15.28515625" style="134" customWidth="1"/>
    <col min="775" max="775" width="10.42578125" style="134" customWidth="1"/>
    <col min="776" max="776" width="12" style="134" customWidth="1"/>
    <col min="777" max="1025" width="9.140625" style="134"/>
    <col min="1026" max="1026" width="3.42578125" style="134" customWidth="1"/>
    <col min="1027" max="1027" width="29.7109375" style="134" customWidth="1"/>
    <col min="1028" max="1028" width="16.5703125" style="134" bestFit="1" customWidth="1"/>
    <col min="1029" max="1029" width="15.5703125" style="134" customWidth="1"/>
    <col min="1030" max="1030" width="15.28515625" style="134" customWidth="1"/>
    <col min="1031" max="1031" width="10.42578125" style="134" customWidth="1"/>
    <col min="1032" max="1032" width="12" style="134" customWidth="1"/>
    <col min="1033" max="1281" width="9.140625" style="134"/>
    <col min="1282" max="1282" width="3.42578125" style="134" customWidth="1"/>
    <col min="1283" max="1283" width="29.7109375" style="134" customWidth="1"/>
    <col min="1284" max="1284" width="16.5703125" style="134" bestFit="1" customWidth="1"/>
    <col min="1285" max="1285" width="15.5703125" style="134" customWidth="1"/>
    <col min="1286" max="1286" width="15.28515625" style="134" customWidth="1"/>
    <col min="1287" max="1287" width="10.42578125" style="134" customWidth="1"/>
    <col min="1288" max="1288" width="12" style="134" customWidth="1"/>
    <col min="1289" max="1537" width="9.140625" style="134"/>
    <col min="1538" max="1538" width="3.42578125" style="134" customWidth="1"/>
    <col min="1539" max="1539" width="29.7109375" style="134" customWidth="1"/>
    <col min="1540" max="1540" width="16.5703125" style="134" bestFit="1" customWidth="1"/>
    <col min="1541" max="1541" width="15.5703125" style="134" customWidth="1"/>
    <col min="1542" max="1542" width="15.28515625" style="134" customWidth="1"/>
    <col min="1543" max="1543" width="10.42578125" style="134" customWidth="1"/>
    <col min="1544" max="1544" width="12" style="134" customWidth="1"/>
    <col min="1545" max="1793" width="9.140625" style="134"/>
    <col min="1794" max="1794" width="3.42578125" style="134" customWidth="1"/>
    <col min="1795" max="1795" width="29.7109375" style="134" customWidth="1"/>
    <col min="1796" max="1796" width="16.5703125" style="134" bestFit="1" customWidth="1"/>
    <col min="1797" max="1797" width="15.5703125" style="134" customWidth="1"/>
    <col min="1798" max="1798" width="15.28515625" style="134" customWidth="1"/>
    <col min="1799" max="1799" width="10.42578125" style="134" customWidth="1"/>
    <col min="1800" max="1800" width="12" style="134" customWidth="1"/>
    <col min="1801" max="2049" width="9.140625" style="134"/>
    <col min="2050" max="2050" width="3.42578125" style="134" customWidth="1"/>
    <col min="2051" max="2051" width="29.7109375" style="134" customWidth="1"/>
    <col min="2052" max="2052" width="16.5703125" style="134" bestFit="1" customWidth="1"/>
    <col min="2053" max="2053" width="15.5703125" style="134" customWidth="1"/>
    <col min="2054" max="2054" width="15.28515625" style="134" customWidth="1"/>
    <col min="2055" max="2055" width="10.42578125" style="134" customWidth="1"/>
    <col min="2056" max="2056" width="12" style="134" customWidth="1"/>
    <col min="2057" max="2305" width="9.140625" style="134"/>
    <col min="2306" max="2306" width="3.42578125" style="134" customWidth="1"/>
    <col min="2307" max="2307" width="29.7109375" style="134" customWidth="1"/>
    <col min="2308" max="2308" width="16.5703125" style="134" bestFit="1" customWidth="1"/>
    <col min="2309" max="2309" width="15.5703125" style="134" customWidth="1"/>
    <col min="2310" max="2310" width="15.28515625" style="134" customWidth="1"/>
    <col min="2311" max="2311" width="10.42578125" style="134" customWidth="1"/>
    <col min="2312" max="2312" width="12" style="134" customWidth="1"/>
    <col min="2313" max="2561" width="9.140625" style="134"/>
    <col min="2562" max="2562" width="3.42578125" style="134" customWidth="1"/>
    <col min="2563" max="2563" width="29.7109375" style="134" customWidth="1"/>
    <col min="2564" max="2564" width="16.5703125" style="134" bestFit="1" customWidth="1"/>
    <col min="2565" max="2565" width="15.5703125" style="134" customWidth="1"/>
    <col min="2566" max="2566" width="15.28515625" style="134" customWidth="1"/>
    <col min="2567" max="2567" width="10.42578125" style="134" customWidth="1"/>
    <col min="2568" max="2568" width="12" style="134" customWidth="1"/>
    <col min="2569" max="2817" width="9.140625" style="134"/>
    <col min="2818" max="2818" width="3.42578125" style="134" customWidth="1"/>
    <col min="2819" max="2819" width="29.7109375" style="134" customWidth="1"/>
    <col min="2820" max="2820" width="16.5703125" style="134" bestFit="1" customWidth="1"/>
    <col min="2821" max="2821" width="15.5703125" style="134" customWidth="1"/>
    <col min="2822" max="2822" width="15.28515625" style="134" customWidth="1"/>
    <col min="2823" max="2823" width="10.42578125" style="134" customWidth="1"/>
    <col min="2824" max="2824" width="12" style="134" customWidth="1"/>
    <col min="2825" max="3073" width="9.140625" style="134"/>
    <col min="3074" max="3074" width="3.42578125" style="134" customWidth="1"/>
    <col min="3075" max="3075" width="29.7109375" style="134" customWidth="1"/>
    <col min="3076" max="3076" width="16.5703125" style="134" bestFit="1" customWidth="1"/>
    <col min="3077" max="3077" width="15.5703125" style="134" customWidth="1"/>
    <col min="3078" max="3078" width="15.28515625" style="134" customWidth="1"/>
    <col min="3079" max="3079" width="10.42578125" style="134" customWidth="1"/>
    <col min="3080" max="3080" width="12" style="134" customWidth="1"/>
    <col min="3081" max="3329" width="9.140625" style="134"/>
    <col min="3330" max="3330" width="3.42578125" style="134" customWidth="1"/>
    <col min="3331" max="3331" width="29.7109375" style="134" customWidth="1"/>
    <col min="3332" max="3332" width="16.5703125" style="134" bestFit="1" customWidth="1"/>
    <col min="3333" max="3333" width="15.5703125" style="134" customWidth="1"/>
    <col min="3334" max="3334" width="15.28515625" style="134" customWidth="1"/>
    <col min="3335" max="3335" width="10.42578125" style="134" customWidth="1"/>
    <col min="3336" max="3336" width="12" style="134" customWidth="1"/>
    <col min="3337" max="3585" width="9.140625" style="134"/>
    <col min="3586" max="3586" width="3.42578125" style="134" customWidth="1"/>
    <col min="3587" max="3587" width="29.7109375" style="134" customWidth="1"/>
    <col min="3588" max="3588" width="16.5703125" style="134" bestFit="1" customWidth="1"/>
    <col min="3589" max="3589" width="15.5703125" style="134" customWidth="1"/>
    <col min="3590" max="3590" width="15.28515625" style="134" customWidth="1"/>
    <col min="3591" max="3591" width="10.42578125" style="134" customWidth="1"/>
    <col min="3592" max="3592" width="12" style="134" customWidth="1"/>
    <col min="3593" max="3841" width="9.140625" style="134"/>
    <col min="3842" max="3842" width="3.42578125" style="134" customWidth="1"/>
    <col min="3843" max="3843" width="29.7109375" style="134" customWidth="1"/>
    <col min="3844" max="3844" width="16.5703125" style="134" bestFit="1" customWidth="1"/>
    <col min="3845" max="3845" width="15.5703125" style="134" customWidth="1"/>
    <col min="3846" max="3846" width="15.28515625" style="134" customWidth="1"/>
    <col min="3847" max="3847" width="10.42578125" style="134" customWidth="1"/>
    <col min="3848" max="3848" width="12" style="134" customWidth="1"/>
    <col min="3849" max="4097" width="9.140625" style="134"/>
    <col min="4098" max="4098" width="3.42578125" style="134" customWidth="1"/>
    <col min="4099" max="4099" width="29.7109375" style="134" customWidth="1"/>
    <col min="4100" max="4100" width="16.5703125" style="134" bestFit="1" customWidth="1"/>
    <col min="4101" max="4101" width="15.5703125" style="134" customWidth="1"/>
    <col min="4102" max="4102" width="15.28515625" style="134" customWidth="1"/>
    <col min="4103" max="4103" width="10.42578125" style="134" customWidth="1"/>
    <col min="4104" max="4104" width="12" style="134" customWidth="1"/>
    <col min="4105" max="4353" width="9.140625" style="134"/>
    <col min="4354" max="4354" width="3.42578125" style="134" customWidth="1"/>
    <col min="4355" max="4355" width="29.7109375" style="134" customWidth="1"/>
    <col min="4356" max="4356" width="16.5703125" style="134" bestFit="1" customWidth="1"/>
    <col min="4357" max="4357" width="15.5703125" style="134" customWidth="1"/>
    <col min="4358" max="4358" width="15.28515625" style="134" customWidth="1"/>
    <col min="4359" max="4359" width="10.42578125" style="134" customWidth="1"/>
    <col min="4360" max="4360" width="12" style="134" customWidth="1"/>
    <col min="4361" max="4609" width="9.140625" style="134"/>
    <col min="4610" max="4610" width="3.42578125" style="134" customWidth="1"/>
    <col min="4611" max="4611" width="29.7109375" style="134" customWidth="1"/>
    <col min="4612" max="4612" width="16.5703125" style="134" bestFit="1" customWidth="1"/>
    <col min="4613" max="4613" width="15.5703125" style="134" customWidth="1"/>
    <col min="4614" max="4614" width="15.28515625" style="134" customWidth="1"/>
    <col min="4615" max="4615" width="10.42578125" style="134" customWidth="1"/>
    <col min="4616" max="4616" width="12" style="134" customWidth="1"/>
    <col min="4617" max="4865" width="9.140625" style="134"/>
    <col min="4866" max="4866" width="3.42578125" style="134" customWidth="1"/>
    <col min="4867" max="4867" width="29.7109375" style="134" customWidth="1"/>
    <col min="4868" max="4868" width="16.5703125" style="134" bestFit="1" customWidth="1"/>
    <col min="4869" max="4869" width="15.5703125" style="134" customWidth="1"/>
    <col min="4870" max="4870" width="15.28515625" style="134" customWidth="1"/>
    <col min="4871" max="4871" width="10.42578125" style="134" customWidth="1"/>
    <col min="4872" max="4872" width="12" style="134" customWidth="1"/>
    <col min="4873" max="5121" width="9.140625" style="134"/>
    <col min="5122" max="5122" width="3.42578125" style="134" customWidth="1"/>
    <col min="5123" max="5123" width="29.7109375" style="134" customWidth="1"/>
    <col min="5124" max="5124" width="16.5703125" style="134" bestFit="1" customWidth="1"/>
    <col min="5125" max="5125" width="15.5703125" style="134" customWidth="1"/>
    <col min="5126" max="5126" width="15.28515625" style="134" customWidth="1"/>
    <col min="5127" max="5127" width="10.42578125" style="134" customWidth="1"/>
    <col min="5128" max="5128" width="12" style="134" customWidth="1"/>
    <col min="5129" max="5377" width="9.140625" style="134"/>
    <col min="5378" max="5378" width="3.42578125" style="134" customWidth="1"/>
    <col min="5379" max="5379" width="29.7109375" style="134" customWidth="1"/>
    <col min="5380" max="5380" width="16.5703125" style="134" bestFit="1" customWidth="1"/>
    <col min="5381" max="5381" width="15.5703125" style="134" customWidth="1"/>
    <col min="5382" max="5382" width="15.28515625" style="134" customWidth="1"/>
    <col min="5383" max="5383" width="10.42578125" style="134" customWidth="1"/>
    <col min="5384" max="5384" width="12" style="134" customWidth="1"/>
    <col min="5385" max="5633" width="9.140625" style="134"/>
    <col min="5634" max="5634" width="3.42578125" style="134" customWidth="1"/>
    <col min="5635" max="5635" width="29.7109375" style="134" customWidth="1"/>
    <col min="5636" max="5636" width="16.5703125" style="134" bestFit="1" customWidth="1"/>
    <col min="5637" max="5637" width="15.5703125" style="134" customWidth="1"/>
    <col min="5638" max="5638" width="15.28515625" style="134" customWidth="1"/>
    <col min="5639" max="5639" width="10.42578125" style="134" customWidth="1"/>
    <col min="5640" max="5640" width="12" style="134" customWidth="1"/>
    <col min="5641" max="5889" width="9.140625" style="134"/>
    <col min="5890" max="5890" width="3.42578125" style="134" customWidth="1"/>
    <col min="5891" max="5891" width="29.7109375" style="134" customWidth="1"/>
    <col min="5892" max="5892" width="16.5703125" style="134" bestFit="1" customWidth="1"/>
    <col min="5893" max="5893" width="15.5703125" style="134" customWidth="1"/>
    <col min="5894" max="5894" width="15.28515625" style="134" customWidth="1"/>
    <col min="5895" max="5895" width="10.42578125" style="134" customWidth="1"/>
    <col min="5896" max="5896" width="12" style="134" customWidth="1"/>
    <col min="5897" max="6145" width="9.140625" style="134"/>
    <col min="6146" max="6146" width="3.42578125" style="134" customWidth="1"/>
    <col min="6147" max="6147" width="29.7109375" style="134" customWidth="1"/>
    <col min="6148" max="6148" width="16.5703125" style="134" bestFit="1" customWidth="1"/>
    <col min="6149" max="6149" width="15.5703125" style="134" customWidth="1"/>
    <col min="6150" max="6150" width="15.28515625" style="134" customWidth="1"/>
    <col min="6151" max="6151" width="10.42578125" style="134" customWidth="1"/>
    <col min="6152" max="6152" width="12" style="134" customWidth="1"/>
    <col min="6153" max="6401" width="9.140625" style="134"/>
    <col min="6402" max="6402" width="3.42578125" style="134" customWidth="1"/>
    <col min="6403" max="6403" width="29.7109375" style="134" customWidth="1"/>
    <col min="6404" max="6404" width="16.5703125" style="134" bestFit="1" customWidth="1"/>
    <col min="6405" max="6405" width="15.5703125" style="134" customWidth="1"/>
    <col min="6406" max="6406" width="15.28515625" style="134" customWidth="1"/>
    <col min="6407" max="6407" width="10.42578125" style="134" customWidth="1"/>
    <col min="6408" max="6408" width="12" style="134" customWidth="1"/>
    <col min="6409" max="6657" width="9.140625" style="134"/>
    <col min="6658" max="6658" width="3.42578125" style="134" customWidth="1"/>
    <col min="6659" max="6659" width="29.7109375" style="134" customWidth="1"/>
    <col min="6660" max="6660" width="16.5703125" style="134" bestFit="1" customWidth="1"/>
    <col min="6661" max="6661" width="15.5703125" style="134" customWidth="1"/>
    <col min="6662" max="6662" width="15.28515625" style="134" customWidth="1"/>
    <col min="6663" max="6663" width="10.42578125" style="134" customWidth="1"/>
    <col min="6664" max="6664" width="12" style="134" customWidth="1"/>
    <col min="6665" max="6913" width="9.140625" style="134"/>
    <col min="6914" max="6914" width="3.42578125" style="134" customWidth="1"/>
    <col min="6915" max="6915" width="29.7109375" style="134" customWidth="1"/>
    <col min="6916" max="6916" width="16.5703125" style="134" bestFit="1" customWidth="1"/>
    <col min="6917" max="6917" width="15.5703125" style="134" customWidth="1"/>
    <col min="6918" max="6918" width="15.28515625" style="134" customWidth="1"/>
    <col min="6919" max="6919" width="10.42578125" style="134" customWidth="1"/>
    <col min="6920" max="6920" width="12" style="134" customWidth="1"/>
    <col min="6921" max="7169" width="9.140625" style="134"/>
    <col min="7170" max="7170" width="3.42578125" style="134" customWidth="1"/>
    <col min="7171" max="7171" width="29.7109375" style="134" customWidth="1"/>
    <col min="7172" max="7172" width="16.5703125" style="134" bestFit="1" customWidth="1"/>
    <col min="7173" max="7173" width="15.5703125" style="134" customWidth="1"/>
    <col min="7174" max="7174" width="15.28515625" style="134" customWidth="1"/>
    <col min="7175" max="7175" width="10.42578125" style="134" customWidth="1"/>
    <col min="7176" max="7176" width="12" style="134" customWidth="1"/>
    <col min="7177" max="7425" width="9.140625" style="134"/>
    <col min="7426" max="7426" width="3.42578125" style="134" customWidth="1"/>
    <col min="7427" max="7427" width="29.7109375" style="134" customWidth="1"/>
    <col min="7428" max="7428" width="16.5703125" style="134" bestFit="1" customWidth="1"/>
    <col min="7429" max="7429" width="15.5703125" style="134" customWidth="1"/>
    <col min="7430" max="7430" width="15.28515625" style="134" customWidth="1"/>
    <col min="7431" max="7431" width="10.42578125" style="134" customWidth="1"/>
    <col min="7432" max="7432" width="12" style="134" customWidth="1"/>
    <col min="7433" max="7681" width="9.140625" style="134"/>
    <col min="7682" max="7682" width="3.42578125" style="134" customWidth="1"/>
    <col min="7683" max="7683" width="29.7109375" style="134" customWidth="1"/>
    <col min="7684" max="7684" width="16.5703125" style="134" bestFit="1" customWidth="1"/>
    <col min="7685" max="7685" width="15.5703125" style="134" customWidth="1"/>
    <col min="7686" max="7686" width="15.28515625" style="134" customWidth="1"/>
    <col min="7687" max="7687" width="10.42578125" style="134" customWidth="1"/>
    <col min="7688" max="7688" width="12" style="134" customWidth="1"/>
    <col min="7689" max="7937" width="9.140625" style="134"/>
    <col min="7938" max="7938" width="3.42578125" style="134" customWidth="1"/>
    <col min="7939" max="7939" width="29.7109375" style="134" customWidth="1"/>
    <col min="7940" max="7940" width="16.5703125" style="134" bestFit="1" customWidth="1"/>
    <col min="7941" max="7941" width="15.5703125" style="134" customWidth="1"/>
    <col min="7942" max="7942" width="15.28515625" style="134" customWidth="1"/>
    <col min="7943" max="7943" width="10.42578125" style="134" customWidth="1"/>
    <col min="7944" max="7944" width="12" style="134" customWidth="1"/>
    <col min="7945" max="8193" width="9.140625" style="134"/>
    <col min="8194" max="8194" width="3.42578125" style="134" customWidth="1"/>
    <col min="8195" max="8195" width="29.7109375" style="134" customWidth="1"/>
    <col min="8196" max="8196" width="16.5703125" style="134" bestFit="1" customWidth="1"/>
    <col min="8197" max="8197" width="15.5703125" style="134" customWidth="1"/>
    <col min="8198" max="8198" width="15.28515625" style="134" customWidth="1"/>
    <col min="8199" max="8199" width="10.42578125" style="134" customWidth="1"/>
    <col min="8200" max="8200" width="12" style="134" customWidth="1"/>
    <col min="8201" max="8449" width="9.140625" style="134"/>
    <col min="8450" max="8450" width="3.42578125" style="134" customWidth="1"/>
    <col min="8451" max="8451" width="29.7109375" style="134" customWidth="1"/>
    <col min="8452" max="8452" width="16.5703125" style="134" bestFit="1" customWidth="1"/>
    <col min="8453" max="8453" width="15.5703125" style="134" customWidth="1"/>
    <col min="8454" max="8454" width="15.28515625" style="134" customWidth="1"/>
    <col min="8455" max="8455" width="10.42578125" style="134" customWidth="1"/>
    <col min="8456" max="8456" width="12" style="134" customWidth="1"/>
    <col min="8457" max="8705" width="9.140625" style="134"/>
    <col min="8706" max="8706" width="3.42578125" style="134" customWidth="1"/>
    <col min="8707" max="8707" width="29.7109375" style="134" customWidth="1"/>
    <col min="8708" max="8708" width="16.5703125" style="134" bestFit="1" customWidth="1"/>
    <col min="8709" max="8709" width="15.5703125" style="134" customWidth="1"/>
    <col min="8710" max="8710" width="15.28515625" style="134" customWidth="1"/>
    <col min="8711" max="8711" width="10.42578125" style="134" customWidth="1"/>
    <col min="8712" max="8712" width="12" style="134" customWidth="1"/>
    <col min="8713" max="8961" width="9.140625" style="134"/>
    <col min="8962" max="8962" width="3.42578125" style="134" customWidth="1"/>
    <col min="8963" max="8963" width="29.7109375" style="134" customWidth="1"/>
    <col min="8964" max="8964" width="16.5703125" style="134" bestFit="1" customWidth="1"/>
    <col min="8965" max="8965" width="15.5703125" style="134" customWidth="1"/>
    <col min="8966" max="8966" width="15.28515625" style="134" customWidth="1"/>
    <col min="8967" max="8967" width="10.42578125" style="134" customWidth="1"/>
    <col min="8968" max="8968" width="12" style="134" customWidth="1"/>
    <col min="8969" max="9217" width="9.140625" style="134"/>
    <col min="9218" max="9218" width="3.42578125" style="134" customWidth="1"/>
    <col min="9219" max="9219" width="29.7109375" style="134" customWidth="1"/>
    <col min="9220" max="9220" width="16.5703125" style="134" bestFit="1" customWidth="1"/>
    <col min="9221" max="9221" width="15.5703125" style="134" customWidth="1"/>
    <col min="9222" max="9222" width="15.28515625" style="134" customWidth="1"/>
    <col min="9223" max="9223" width="10.42578125" style="134" customWidth="1"/>
    <col min="9224" max="9224" width="12" style="134" customWidth="1"/>
    <col min="9225" max="9473" width="9.140625" style="134"/>
    <col min="9474" max="9474" width="3.42578125" style="134" customWidth="1"/>
    <col min="9475" max="9475" width="29.7109375" style="134" customWidth="1"/>
    <col min="9476" max="9476" width="16.5703125" style="134" bestFit="1" customWidth="1"/>
    <col min="9477" max="9477" width="15.5703125" style="134" customWidth="1"/>
    <col min="9478" max="9478" width="15.28515625" style="134" customWidth="1"/>
    <col min="9479" max="9479" width="10.42578125" style="134" customWidth="1"/>
    <col min="9480" max="9480" width="12" style="134" customWidth="1"/>
    <col min="9481" max="9729" width="9.140625" style="134"/>
    <col min="9730" max="9730" width="3.42578125" style="134" customWidth="1"/>
    <col min="9731" max="9731" width="29.7109375" style="134" customWidth="1"/>
    <col min="9732" max="9732" width="16.5703125" style="134" bestFit="1" customWidth="1"/>
    <col min="9733" max="9733" width="15.5703125" style="134" customWidth="1"/>
    <col min="9734" max="9734" width="15.28515625" style="134" customWidth="1"/>
    <col min="9735" max="9735" width="10.42578125" style="134" customWidth="1"/>
    <col min="9736" max="9736" width="12" style="134" customWidth="1"/>
    <col min="9737" max="9985" width="9.140625" style="134"/>
    <col min="9986" max="9986" width="3.42578125" style="134" customWidth="1"/>
    <col min="9987" max="9987" width="29.7109375" style="134" customWidth="1"/>
    <col min="9988" max="9988" width="16.5703125" style="134" bestFit="1" customWidth="1"/>
    <col min="9989" max="9989" width="15.5703125" style="134" customWidth="1"/>
    <col min="9990" max="9990" width="15.28515625" style="134" customWidth="1"/>
    <col min="9991" max="9991" width="10.42578125" style="134" customWidth="1"/>
    <col min="9992" max="9992" width="12" style="134" customWidth="1"/>
    <col min="9993" max="10241" width="9.140625" style="134"/>
    <col min="10242" max="10242" width="3.42578125" style="134" customWidth="1"/>
    <col min="10243" max="10243" width="29.7109375" style="134" customWidth="1"/>
    <col min="10244" max="10244" width="16.5703125" style="134" bestFit="1" customWidth="1"/>
    <col min="10245" max="10245" width="15.5703125" style="134" customWidth="1"/>
    <col min="10246" max="10246" width="15.28515625" style="134" customWidth="1"/>
    <col min="10247" max="10247" width="10.42578125" style="134" customWidth="1"/>
    <col min="10248" max="10248" width="12" style="134" customWidth="1"/>
    <col min="10249" max="10497" width="9.140625" style="134"/>
    <col min="10498" max="10498" width="3.42578125" style="134" customWidth="1"/>
    <col min="10499" max="10499" width="29.7109375" style="134" customWidth="1"/>
    <col min="10500" max="10500" width="16.5703125" style="134" bestFit="1" customWidth="1"/>
    <col min="10501" max="10501" width="15.5703125" style="134" customWidth="1"/>
    <col min="10502" max="10502" width="15.28515625" style="134" customWidth="1"/>
    <col min="10503" max="10503" width="10.42578125" style="134" customWidth="1"/>
    <col min="10504" max="10504" width="12" style="134" customWidth="1"/>
    <col min="10505" max="10753" width="9.140625" style="134"/>
    <col min="10754" max="10754" width="3.42578125" style="134" customWidth="1"/>
    <col min="10755" max="10755" width="29.7109375" style="134" customWidth="1"/>
    <col min="10756" max="10756" width="16.5703125" style="134" bestFit="1" customWidth="1"/>
    <col min="10757" max="10757" width="15.5703125" style="134" customWidth="1"/>
    <col min="10758" max="10758" width="15.28515625" style="134" customWidth="1"/>
    <col min="10759" max="10759" width="10.42578125" style="134" customWidth="1"/>
    <col min="10760" max="10760" width="12" style="134" customWidth="1"/>
    <col min="10761" max="11009" width="9.140625" style="134"/>
    <col min="11010" max="11010" width="3.42578125" style="134" customWidth="1"/>
    <col min="11011" max="11011" width="29.7109375" style="134" customWidth="1"/>
    <col min="11012" max="11012" width="16.5703125" style="134" bestFit="1" customWidth="1"/>
    <col min="11013" max="11013" width="15.5703125" style="134" customWidth="1"/>
    <col min="11014" max="11014" width="15.28515625" style="134" customWidth="1"/>
    <col min="11015" max="11015" width="10.42578125" style="134" customWidth="1"/>
    <col min="11016" max="11016" width="12" style="134" customWidth="1"/>
    <col min="11017" max="11265" width="9.140625" style="134"/>
    <col min="11266" max="11266" width="3.42578125" style="134" customWidth="1"/>
    <col min="11267" max="11267" width="29.7109375" style="134" customWidth="1"/>
    <col min="11268" max="11268" width="16.5703125" style="134" bestFit="1" customWidth="1"/>
    <col min="11269" max="11269" width="15.5703125" style="134" customWidth="1"/>
    <col min="11270" max="11270" width="15.28515625" style="134" customWidth="1"/>
    <col min="11271" max="11271" width="10.42578125" style="134" customWidth="1"/>
    <col min="11272" max="11272" width="12" style="134" customWidth="1"/>
    <col min="11273" max="11521" width="9.140625" style="134"/>
    <col min="11522" max="11522" width="3.42578125" style="134" customWidth="1"/>
    <col min="11523" max="11523" width="29.7109375" style="134" customWidth="1"/>
    <col min="11524" max="11524" width="16.5703125" style="134" bestFit="1" customWidth="1"/>
    <col min="11525" max="11525" width="15.5703125" style="134" customWidth="1"/>
    <col min="11526" max="11526" width="15.28515625" style="134" customWidth="1"/>
    <col min="11527" max="11527" width="10.42578125" style="134" customWidth="1"/>
    <col min="11528" max="11528" width="12" style="134" customWidth="1"/>
    <col min="11529" max="11777" width="9.140625" style="134"/>
    <col min="11778" max="11778" width="3.42578125" style="134" customWidth="1"/>
    <col min="11779" max="11779" width="29.7109375" style="134" customWidth="1"/>
    <col min="11780" max="11780" width="16.5703125" style="134" bestFit="1" customWidth="1"/>
    <col min="11781" max="11781" width="15.5703125" style="134" customWidth="1"/>
    <col min="11782" max="11782" width="15.28515625" style="134" customWidth="1"/>
    <col min="11783" max="11783" width="10.42578125" style="134" customWidth="1"/>
    <col min="11784" max="11784" width="12" style="134" customWidth="1"/>
    <col min="11785" max="12033" width="9.140625" style="134"/>
    <col min="12034" max="12034" width="3.42578125" style="134" customWidth="1"/>
    <col min="12035" max="12035" width="29.7109375" style="134" customWidth="1"/>
    <col min="12036" max="12036" width="16.5703125" style="134" bestFit="1" customWidth="1"/>
    <col min="12037" max="12037" width="15.5703125" style="134" customWidth="1"/>
    <col min="12038" max="12038" width="15.28515625" style="134" customWidth="1"/>
    <col min="12039" max="12039" width="10.42578125" style="134" customWidth="1"/>
    <col min="12040" max="12040" width="12" style="134" customWidth="1"/>
    <col min="12041" max="12289" width="9.140625" style="134"/>
    <col min="12290" max="12290" width="3.42578125" style="134" customWidth="1"/>
    <col min="12291" max="12291" width="29.7109375" style="134" customWidth="1"/>
    <col min="12292" max="12292" width="16.5703125" style="134" bestFit="1" customWidth="1"/>
    <col min="12293" max="12293" width="15.5703125" style="134" customWidth="1"/>
    <col min="12294" max="12294" width="15.28515625" style="134" customWidth="1"/>
    <col min="12295" max="12295" width="10.42578125" style="134" customWidth="1"/>
    <col min="12296" max="12296" width="12" style="134" customWidth="1"/>
    <col min="12297" max="12545" width="9.140625" style="134"/>
    <col min="12546" max="12546" width="3.42578125" style="134" customWidth="1"/>
    <col min="12547" max="12547" width="29.7109375" style="134" customWidth="1"/>
    <col min="12548" max="12548" width="16.5703125" style="134" bestFit="1" customWidth="1"/>
    <col min="12549" max="12549" width="15.5703125" style="134" customWidth="1"/>
    <col min="12550" max="12550" width="15.28515625" style="134" customWidth="1"/>
    <col min="12551" max="12551" width="10.42578125" style="134" customWidth="1"/>
    <col min="12552" max="12552" width="12" style="134" customWidth="1"/>
    <col min="12553" max="12801" width="9.140625" style="134"/>
    <col min="12802" max="12802" width="3.42578125" style="134" customWidth="1"/>
    <col min="12803" max="12803" width="29.7109375" style="134" customWidth="1"/>
    <col min="12804" max="12804" width="16.5703125" style="134" bestFit="1" customWidth="1"/>
    <col min="12805" max="12805" width="15.5703125" style="134" customWidth="1"/>
    <col min="12806" max="12806" width="15.28515625" style="134" customWidth="1"/>
    <col min="12807" max="12807" width="10.42578125" style="134" customWidth="1"/>
    <col min="12808" max="12808" width="12" style="134" customWidth="1"/>
    <col min="12809" max="13057" width="9.140625" style="134"/>
    <col min="13058" max="13058" width="3.42578125" style="134" customWidth="1"/>
    <col min="13059" max="13059" width="29.7109375" style="134" customWidth="1"/>
    <col min="13060" max="13060" width="16.5703125" style="134" bestFit="1" customWidth="1"/>
    <col min="13061" max="13061" width="15.5703125" style="134" customWidth="1"/>
    <col min="13062" max="13062" width="15.28515625" style="134" customWidth="1"/>
    <col min="13063" max="13063" width="10.42578125" style="134" customWidth="1"/>
    <col min="13064" max="13064" width="12" style="134" customWidth="1"/>
    <col min="13065" max="13313" width="9.140625" style="134"/>
    <col min="13314" max="13314" width="3.42578125" style="134" customWidth="1"/>
    <col min="13315" max="13315" width="29.7109375" style="134" customWidth="1"/>
    <col min="13316" max="13316" width="16.5703125" style="134" bestFit="1" customWidth="1"/>
    <col min="13317" max="13317" width="15.5703125" style="134" customWidth="1"/>
    <col min="13318" max="13318" width="15.28515625" style="134" customWidth="1"/>
    <col min="13319" max="13319" width="10.42578125" style="134" customWidth="1"/>
    <col min="13320" max="13320" width="12" style="134" customWidth="1"/>
    <col min="13321" max="13569" width="9.140625" style="134"/>
    <col min="13570" max="13570" width="3.42578125" style="134" customWidth="1"/>
    <col min="13571" max="13571" width="29.7109375" style="134" customWidth="1"/>
    <col min="13572" max="13572" width="16.5703125" style="134" bestFit="1" customWidth="1"/>
    <col min="13573" max="13573" width="15.5703125" style="134" customWidth="1"/>
    <col min="13574" max="13574" width="15.28515625" style="134" customWidth="1"/>
    <col min="13575" max="13575" width="10.42578125" style="134" customWidth="1"/>
    <col min="13576" max="13576" width="12" style="134" customWidth="1"/>
    <col min="13577" max="13825" width="9.140625" style="134"/>
    <col min="13826" max="13826" width="3.42578125" style="134" customWidth="1"/>
    <col min="13827" max="13827" width="29.7109375" style="134" customWidth="1"/>
    <col min="13828" max="13828" width="16.5703125" style="134" bestFit="1" customWidth="1"/>
    <col min="13829" max="13829" width="15.5703125" style="134" customWidth="1"/>
    <col min="13830" max="13830" width="15.28515625" style="134" customWidth="1"/>
    <col min="13831" max="13831" width="10.42578125" style="134" customWidth="1"/>
    <col min="13832" max="13832" width="12" style="134" customWidth="1"/>
    <col min="13833" max="14081" width="9.140625" style="134"/>
    <col min="14082" max="14082" width="3.42578125" style="134" customWidth="1"/>
    <col min="14083" max="14083" width="29.7109375" style="134" customWidth="1"/>
    <col min="14084" max="14084" width="16.5703125" style="134" bestFit="1" customWidth="1"/>
    <col min="14085" max="14085" width="15.5703125" style="134" customWidth="1"/>
    <col min="14086" max="14086" width="15.28515625" style="134" customWidth="1"/>
    <col min="14087" max="14087" width="10.42578125" style="134" customWidth="1"/>
    <col min="14088" max="14088" width="12" style="134" customWidth="1"/>
    <col min="14089" max="14337" width="9.140625" style="134"/>
    <col min="14338" max="14338" width="3.42578125" style="134" customWidth="1"/>
    <col min="14339" max="14339" width="29.7109375" style="134" customWidth="1"/>
    <col min="14340" max="14340" width="16.5703125" style="134" bestFit="1" customWidth="1"/>
    <col min="14341" max="14341" width="15.5703125" style="134" customWidth="1"/>
    <col min="14342" max="14342" width="15.28515625" style="134" customWidth="1"/>
    <col min="14343" max="14343" width="10.42578125" style="134" customWidth="1"/>
    <col min="14344" max="14344" width="12" style="134" customWidth="1"/>
    <col min="14345" max="14593" width="9.140625" style="134"/>
    <col min="14594" max="14594" width="3.42578125" style="134" customWidth="1"/>
    <col min="14595" max="14595" width="29.7109375" style="134" customWidth="1"/>
    <col min="14596" max="14596" width="16.5703125" style="134" bestFit="1" customWidth="1"/>
    <col min="14597" max="14597" width="15.5703125" style="134" customWidth="1"/>
    <col min="14598" max="14598" width="15.28515625" style="134" customWidth="1"/>
    <col min="14599" max="14599" width="10.42578125" style="134" customWidth="1"/>
    <col min="14600" max="14600" width="12" style="134" customWidth="1"/>
    <col min="14601" max="14849" width="9.140625" style="134"/>
    <col min="14850" max="14850" width="3.42578125" style="134" customWidth="1"/>
    <col min="14851" max="14851" width="29.7109375" style="134" customWidth="1"/>
    <col min="14852" max="14852" width="16.5703125" style="134" bestFit="1" customWidth="1"/>
    <col min="14853" max="14853" width="15.5703125" style="134" customWidth="1"/>
    <col min="14854" max="14854" width="15.28515625" style="134" customWidth="1"/>
    <col min="14855" max="14855" width="10.42578125" style="134" customWidth="1"/>
    <col min="14856" max="14856" width="12" style="134" customWidth="1"/>
    <col min="14857" max="15105" width="9.140625" style="134"/>
    <col min="15106" max="15106" width="3.42578125" style="134" customWidth="1"/>
    <col min="15107" max="15107" width="29.7109375" style="134" customWidth="1"/>
    <col min="15108" max="15108" width="16.5703125" style="134" bestFit="1" customWidth="1"/>
    <col min="15109" max="15109" width="15.5703125" style="134" customWidth="1"/>
    <col min="15110" max="15110" width="15.28515625" style="134" customWidth="1"/>
    <col min="15111" max="15111" width="10.42578125" style="134" customWidth="1"/>
    <col min="15112" max="15112" width="12" style="134" customWidth="1"/>
    <col min="15113" max="15361" width="9.140625" style="134"/>
    <col min="15362" max="15362" width="3.42578125" style="134" customWidth="1"/>
    <col min="15363" max="15363" width="29.7109375" style="134" customWidth="1"/>
    <col min="15364" max="15364" width="16.5703125" style="134" bestFit="1" customWidth="1"/>
    <col min="15365" max="15365" width="15.5703125" style="134" customWidth="1"/>
    <col min="15366" max="15366" width="15.28515625" style="134" customWidth="1"/>
    <col min="15367" max="15367" width="10.42578125" style="134" customWidth="1"/>
    <col min="15368" max="15368" width="12" style="134" customWidth="1"/>
    <col min="15369" max="15617" width="9.140625" style="134"/>
    <col min="15618" max="15618" width="3.42578125" style="134" customWidth="1"/>
    <col min="15619" max="15619" width="29.7109375" style="134" customWidth="1"/>
    <col min="15620" max="15620" width="16.5703125" style="134" bestFit="1" customWidth="1"/>
    <col min="15621" max="15621" width="15.5703125" style="134" customWidth="1"/>
    <col min="15622" max="15622" width="15.28515625" style="134" customWidth="1"/>
    <col min="15623" max="15623" width="10.42578125" style="134" customWidth="1"/>
    <col min="15624" max="15624" width="12" style="134" customWidth="1"/>
    <col min="15625" max="15873" width="9.140625" style="134"/>
    <col min="15874" max="15874" width="3.42578125" style="134" customWidth="1"/>
    <col min="15875" max="15875" width="29.7109375" style="134" customWidth="1"/>
    <col min="15876" max="15876" width="16.5703125" style="134" bestFit="1" customWidth="1"/>
    <col min="15877" max="15877" width="15.5703125" style="134" customWidth="1"/>
    <col min="15878" max="15878" width="15.28515625" style="134" customWidth="1"/>
    <col min="15879" max="15879" width="10.42578125" style="134" customWidth="1"/>
    <col min="15880" max="15880" width="12" style="134" customWidth="1"/>
    <col min="15881" max="16129" width="9.140625" style="134"/>
    <col min="16130" max="16130" width="3.42578125" style="134" customWidth="1"/>
    <col min="16131" max="16131" width="29.7109375" style="134" customWidth="1"/>
    <col min="16132" max="16132" width="16.5703125" style="134" bestFit="1" customWidth="1"/>
    <col min="16133" max="16133" width="15.5703125" style="134" customWidth="1"/>
    <col min="16134" max="16134" width="15.28515625" style="134" customWidth="1"/>
    <col min="16135" max="16135" width="10.42578125" style="134" customWidth="1"/>
    <col min="16136" max="16136" width="12" style="134" customWidth="1"/>
    <col min="16137" max="16384" width="9.140625" style="134"/>
  </cols>
  <sheetData>
    <row r="1" spans="2:9" ht="17.25" customHeight="1">
      <c r="B1" s="133" t="s">
        <v>27</v>
      </c>
      <c r="C1" s="133"/>
      <c r="D1" s="133"/>
      <c r="E1" s="133"/>
      <c r="F1" s="133"/>
      <c r="G1" s="133"/>
      <c r="H1" s="133"/>
    </row>
    <row r="2" spans="2:9" ht="15.75">
      <c r="B2" s="135" t="s">
        <v>189</v>
      </c>
      <c r="C2" s="135"/>
      <c r="D2" s="136"/>
      <c r="E2" s="137"/>
      <c r="F2" s="138"/>
      <c r="G2" s="138"/>
    </row>
    <row r="3" spans="2:9" ht="15.75">
      <c r="B3" s="139" t="s">
        <v>30</v>
      </c>
      <c r="C3" s="139"/>
      <c r="D3" s="136"/>
      <c r="E3" s="137"/>
      <c r="F3" s="138"/>
      <c r="G3" s="138"/>
    </row>
    <row r="4" spans="2:9" ht="21.75" customHeight="1">
      <c r="B4" s="140" t="s">
        <v>212</v>
      </c>
      <c r="C4" s="140"/>
      <c r="D4" s="140"/>
      <c r="E4" s="140"/>
      <c r="F4" s="140"/>
      <c r="G4" s="140"/>
      <c r="H4" s="140"/>
    </row>
    <row r="5" spans="2:9" ht="22.5" customHeight="1">
      <c r="B5" s="141"/>
      <c r="C5" s="140" t="s">
        <v>213</v>
      </c>
      <c r="D5" s="140"/>
      <c r="E5" s="140"/>
      <c r="F5" s="140"/>
      <c r="G5" s="140"/>
      <c r="H5" s="140"/>
      <c r="I5" s="140"/>
    </row>
    <row r="6" spans="2:9" s="144" customFormat="1" ht="20.25" customHeight="1">
      <c r="B6" s="143" t="s">
        <v>214</v>
      </c>
      <c r="C6" s="143"/>
      <c r="D6" s="143"/>
      <c r="E6" s="143"/>
      <c r="F6" s="143"/>
      <c r="G6" s="143"/>
      <c r="H6" s="143"/>
      <c r="I6" s="138"/>
    </row>
    <row r="7" spans="2:9" ht="18.75" customHeight="1">
      <c r="B7" s="145" t="s">
        <v>11</v>
      </c>
      <c r="C7" s="145"/>
      <c r="D7" s="145"/>
      <c r="E7" s="145"/>
      <c r="F7" s="145"/>
      <c r="G7" s="145"/>
      <c r="H7" s="145"/>
    </row>
    <row r="8" spans="2:9" ht="18" customHeight="1">
      <c r="B8" s="145" t="s">
        <v>15</v>
      </c>
      <c r="C8" s="145"/>
      <c r="D8" s="145"/>
      <c r="E8" s="145"/>
      <c r="F8" s="145"/>
      <c r="G8" s="145"/>
      <c r="H8" s="145"/>
    </row>
    <row r="9" spans="2:9" ht="15.75">
      <c r="B9" s="138"/>
      <c r="C9" s="138"/>
      <c r="D9" s="146" t="s">
        <v>193</v>
      </c>
      <c r="E9" s="146"/>
      <c r="F9" s="146"/>
      <c r="G9" s="146"/>
      <c r="H9" s="146"/>
      <c r="I9" s="147"/>
    </row>
    <row r="10" spans="2:9" s="150" customFormat="1" ht="15.75">
      <c r="B10" s="148" t="s">
        <v>194</v>
      </c>
      <c r="C10" s="149" t="s">
        <v>12</v>
      </c>
      <c r="D10" s="148" t="s">
        <v>215</v>
      </c>
      <c r="E10" s="148" t="s">
        <v>216</v>
      </c>
      <c r="F10" s="185" t="s">
        <v>217</v>
      </c>
      <c r="G10" s="185"/>
      <c r="H10" s="185"/>
      <c r="I10" s="135"/>
    </row>
    <row r="11" spans="2:9" s="150" customFormat="1" ht="51.75" customHeight="1">
      <c r="B11" s="151"/>
      <c r="C11" s="151"/>
      <c r="D11" s="152"/>
      <c r="E11" s="152"/>
      <c r="F11" s="186" t="s">
        <v>218</v>
      </c>
      <c r="G11" s="186" t="s">
        <v>219</v>
      </c>
      <c r="H11" s="186" t="s">
        <v>220</v>
      </c>
    </row>
    <row r="12" spans="2:9" s="157" customFormat="1" ht="18">
      <c r="B12" s="153" t="s">
        <v>1</v>
      </c>
      <c r="C12" s="154" t="s">
        <v>198</v>
      </c>
      <c r="D12" s="155">
        <f>D13+D17</f>
        <v>1365940594</v>
      </c>
      <c r="E12" s="155"/>
      <c r="F12" s="161"/>
      <c r="G12" s="161"/>
      <c r="H12" s="187"/>
      <c r="I12" s="136"/>
    </row>
    <row r="13" spans="2:9" s="144" customFormat="1" ht="18">
      <c r="B13" s="158">
        <v>1</v>
      </c>
      <c r="C13" s="159" t="s">
        <v>221</v>
      </c>
      <c r="D13" s="160">
        <f>SUM(D14:D16)</f>
        <v>46756094</v>
      </c>
      <c r="E13" s="160"/>
      <c r="F13" s="188"/>
      <c r="G13" s="188"/>
      <c r="H13" s="189"/>
      <c r="I13" s="138"/>
    </row>
    <row r="14" spans="2:9" s="144" customFormat="1" ht="18">
      <c r="B14" s="162"/>
      <c r="C14" s="163" t="s">
        <v>222</v>
      </c>
      <c r="D14" s="164">
        <v>3493810</v>
      </c>
      <c r="E14" s="164"/>
      <c r="F14" s="188"/>
      <c r="G14" s="188"/>
      <c r="H14" s="189"/>
      <c r="I14" s="138"/>
    </row>
    <row r="15" spans="2:9" s="144" customFormat="1" ht="18">
      <c r="B15" s="162"/>
      <c r="C15" s="163" t="s">
        <v>223</v>
      </c>
      <c r="D15" s="164">
        <v>42752284</v>
      </c>
      <c r="E15" s="164"/>
      <c r="F15" s="188"/>
      <c r="G15" s="188"/>
      <c r="H15" s="189"/>
      <c r="I15" s="138"/>
    </row>
    <row r="16" spans="2:9" s="144" customFormat="1" ht="18">
      <c r="B16" s="162"/>
      <c r="C16" s="163" t="s">
        <v>224</v>
      </c>
      <c r="D16" s="164">
        <v>510000</v>
      </c>
      <c r="E16" s="164"/>
      <c r="F16" s="188"/>
      <c r="G16" s="188"/>
      <c r="H16" s="189"/>
      <c r="I16" s="138"/>
    </row>
    <row r="17" spans="2:11" s="144" customFormat="1" ht="27" customHeight="1">
      <c r="B17" s="158">
        <v>2</v>
      </c>
      <c r="C17" s="190" t="s">
        <v>225</v>
      </c>
      <c r="D17" s="160">
        <f>SUM(D18:D20)</f>
        <v>1319184500</v>
      </c>
      <c r="E17" s="160"/>
      <c r="F17" s="188"/>
      <c r="G17" s="188"/>
      <c r="H17" s="189"/>
      <c r="I17" s="138"/>
    </row>
    <row r="18" spans="2:11" s="144" customFormat="1" ht="18">
      <c r="B18" s="162"/>
      <c r="C18" s="163" t="s">
        <v>226</v>
      </c>
      <c r="D18" s="174">
        <v>0</v>
      </c>
      <c r="E18" s="174"/>
      <c r="F18" s="189"/>
      <c r="G18" s="189"/>
      <c r="H18" s="189"/>
      <c r="I18" s="138"/>
    </row>
    <row r="19" spans="2:11" s="144" customFormat="1" ht="18">
      <c r="B19" s="162"/>
      <c r="C19" s="163" t="s">
        <v>223</v>
      </c>
      <c r="D19" s="174">
        <v>82584500</v>
      </c>
      <c r="E19" s="174"/>
      <c r="F19" s="189"/>
      <c r="G19" s="189"/>
      <c r="H19" s="189"/>
      <c r="I19" s="138"/>
    </row>
    <row r="20" spans="2:11" s="144" customFormat="1" ht="18">
      <c r="B20" s="162"/>
      <c r="C20" s="163" t="s">
        <v>224</v>
      </c>
      <c r="D20" s="174">
        <v>1236600000</v>
      </c>
      <c r="E20" s="174"/>
      <c r="F20" s="189"/>
      <c r="G20" s="189"/>
      <c r="H20" s="189"/>
      <c r="I20" s="138"/>
    </row>
    <row r="21" spans="2:11" s="144" customFormat="1" ht="18">
      <c r="B21" s="171" t="s">
        <v>10</v>
      </c>
      <c r="C21" s="172" t="s">
        <v>227</v>
      </c>
      <c r="D21" s="191">
        <f>D22+D23+D24</f>
        <v>1348920000</v>
      </c>
      <c r="E21" s="191"/>
      <c r="F21" s="192"/>
      <c r="G21" s="192"/>
      <c r="H21" s="192"/>
      <c r="I21" s="138"/>
    </row>
    <row r="22" spans="2:11" s="144" customFormat="1" ht="18">
      <c r="B22" s="162"/>
      <c r="C22" s="163" t="s">
        <v>226</v>
      </c>
      <c r="D22" s="174">
        <v>0</v>
      </c>
      <c r="E22" s="174"/>
      <c r="F22" s="193"/>
      <c r="G22" s="193"/>
      <c r="H22" s="193"/>
      <c r="I22" s="138"/>
    </row>
    <row r="23" spans="2:11" s="144" customFormat="1" ht="18">
      <c r="B23" s="162"/>
      <c r="C23" s="163" t="s">
        <v>223</v>
      </c>
      <c r="D23" s="174">
        <v>112290000</v>
      </c>
      <c r="E23" s="174"/>
      <c r="F23" s="189"/>
      <c r="G23" s="189"/>
      <c r="H23" s="189"/>
      <c r="I23" s="138"/>
    </row>
    <row r="24" spans="2:11" s="144" customFormat="1" ht="18">
      <c r="B24" s="162"/>
      <c r="C24" s="163" t="s">
        <v>224</v>
      </c>
      <c r="D24" s="174">
        <v>1236630000</v>
      </c>
      <c r="E24" s="174"/>
      <c r="F24" s="189"/>
      <c r="G24" s="189"/>
      <c r="H24" s="189"/>
      <c r="I24" s="138"/>
    </row>
    <row r="25" spans="2:11" s="144" customFormat="1" ht="18">
      <c r="B25" s="153" t="s">
        <v>24</v>
      </c>
      <c r="C25" s="154" t="s">
        <v>209</v>
      </c>
      <c r="D25" s="191">
        <f>D26+D27+D28+D29</f>
        <v>17020594</v>
      </c>
      <c r="E25" s="191"/>
      <c r="F25" s="192"/>
      <c r="G25" s="192"/>
      <c r="H25" s="192"/>
      <c r="I25" s="138"/>
      <c r="K25" s="173"/>
    </row>
    <row r="26" spans="2:11" s="144" customFormat="1" ht="18">
      <c r="B26" s="162"/>
      <c r="C26" s="163" t="s">
        <v>226</v>
      </c>
      <c r="D26" s="174">
        <f>D14+D18-D22</f>
        <v>3493810</v>
      </c>
      <c r="E26" s="174"/>
      <c r="F26" s="193"/>
      <c r="G26" s="193"/>
      <c r="H26" s="193"/>
      <c r="I26" s="138"/>
    </row>
    <row r="27" spans="2:11" s="144" customFormat="1" ht="18">
      <c r="B27" s="162"/>
      <c r="C27" s="163" t="s">
        <v>223</v>
      </c>
      <c r="D27" s="174">
        <f>D15+D19-D23</f>
        <v>13046784</v>
      </c>
      <c r="E27" s="174"/>
      <c r="F27" s="189"/>
      <c r="G27" s="189"/>
      <c r="H27" s="189"/>
      <c r="I27" s="138"/>
    </row>
    <row r="28" spans="2:11" s="144" customFormat="1" ht="18">
      <c r="B28" s="162"/>
      <c r="C28" s="163" t="s">
        <v>224</v>
      </c>
      <c r="D28" s="174">
        <f>D16+D20-D24</f>
        <v>480000</v>
      </c>
      <c r="E28" s="174"/>
      <c r="F28" s="189"/>
      <c r="G28" s="189"/>
      <c r="H28" s="189"/>
      <c r="I28" s="138"/>
    </row>
    <row r="29" spans="2:11" s="144" customFormat="1" ht="18">
      <c r="B29" s="175"/>
      <c r="C29" s="176"/>
      <c r="D29" s="177"/>
      <c r="E29" s="178"/>
      <c r="F29" s="178"/>
      <c r="G29" s="178"/>
      <c r="H29" s="178"/>
      <c r="I29" s="138"/>
    </row>
    <row r="30" spans="2:11" s="144" customFormat="1" ht="18">
      <c r="B30" s="175"/>
      <c r="C30" s="176"/>
      <c r="D30" s="177"/>
      <c r="E30" s="179" t="s">
        <v>228</v>
      </c>
      <c r="F30" s="180"/>
      <c r="G30" s="180"/>
      <c r="H30" s="180"/>
      <c r="I30" s="138"/>
    </row>
    <row r="31" spans="2:11" s="144" customFormat="1" ht="18">
      <c r="B31" s="175"/>
      <c r="C31" s="176"/>
      <c r="D31" s="177"/>
      <c r="E31" s="178"/>
      <c r="F31" s="194" t="s">
        <v>211</v>
      </c>
      <c r="G31" s="178"/>
      <c r="H31" s="178"/>
      <c r="I31" s="138"/>
    </row>
    <row r="32" spans="2:11" s="144" customFormat="1" ht="18">
      <c r="B32" s="175"/>
      <c r="C32" s="176"/>
      <c r="D32" s="177"/>
      <c r="E32" s="178"/>
      <c r="F32" s="178"/>
      <c r="G32" s="178"/>
      <c r="H32" s="178"/>
      <c r="I32" s="138"/>
    </row>
    <row r="33" spans="2:9" s="144" customFormat="1" ht="18">
      <c r="B33" s="175"/>
      <c r="C33" s="176"/>
      <c r="D33" s="177"/>
      <c r="E33" s="178"/>
      <c r="F33" s="178"/>
      <c r="G33" s="178"/>
      <c r="H33" s="178"/>
      <c r="I33" s="138"/>
    </row>
    <row r="35" spans="2:9">
      <c r="D35" s="183"/>
      <c r="F35" s="194"/>
    </row>
  </sheetData>
  <mergeCells count="14">
    <mergeCell ref="E30:H30"/>
    <mergeCell ref="B8:H8"/>
    <mergeCell ref="D9:H9"/>
    <mergeCell ref="B10:B11"/>
    <mergeCell ref="C10:C11"/>
    <mergeCell ref="D10:D11"/>
    <mergeCell ref="E10:E11"/>
    <mergeCell ref="F10:H10"/>
    <mergeCell ref="B1:H1"/>
    <mergeCell ref="B3:C3"/>
    <mergeCell ref="B4:H4"/>
    <mergeCell ref="C5:I5"/>
    <mergeCell ref="B6:H6"/>
    <mergeCell ref="B7:H7"/>
  </mergeCells>
  <pageMargins left="0.15748031496062992" right="0.15748031496062992" top="0.59055118110236215" bottom="0.59055118110236215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D0264D-01EB-4531-8483-8A2F83FC3E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59EE4C-9619-46D8-8FE8-306FE19C126F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4E03ED5-AE04-4236-BEE2-7BE1480BE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Bieu 2 nam 2019</vt:lpstr>
      <vt:lpstr>Bieu 3</vt:lpstr>
      <vt:lpstr>Bieu 4</vt:lpstr>
      <vt:lpstr>1C-2</vt:lpstr>
      <vt:lpstr>cac quynam 2019 9 t </vt:lpstr>
      <vt:lpstr>thuhochiho (9 thang) (2)</vt:lpstr>
      <vt:lpstr>'1C-2'!Print_Area</vt:lpstr>
      <vt:lpstr>'Bieu 4'!Print_Area</vt:lpstr>
      <vt:lpstr>'1C-2'!Print_Titles</vt:lpstr>
      <vt:lpstr>'Bieu 2 nam 2019'!Print_Titles</vt:lpstr>
      <vt:lpstr>'Bieu 3'!Print_Titles</vt:lpstr>
      <vt:lpstr>'Bieu 4'!Print_Titles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PC</cp:lastModifiedBy>
  <cp:lastPrinted>2019-10-30T04:49:00Z</cp:lastPrinted>
  <dcterms:created xsi:type="dcterms:W3CDTF">2016-10-14T10:52:32Z</dcterms:created>
  <dcterms:modified xsi:type="dcterms:W3CDTF">2019-10-30T04:49:56Z</dcterms:modified>
</cp:coreProperties>
</file>